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20" activeTab="25"/>
  </bookViews>
  <sheets>
    <sheet name="прил 1." sheetId="1" r:id="rId1"/>
    <sheet name="приложение 2" sheetId="2" r:id="rId2"/>
    <sheet name="Прил. 3" sheetId="3" r:id="rId3"/>
    <sheet name="прил 4.  (2)" sheetId="4" r:id="rId4"/>
    <sheet name="прил 4. " sheetId="5" state="hidden" r:id="rId5"/>
    <sheet name="прил 5." sheetId="6" r:id="rId6"/>
    <sheet name="прил.6" sheetId="7" r:id="rId7"/>
    <sheet name="прил.7" sheetId="8" r:id="rId8"/>
    <sheet name="прил.8" sheetId="9" r:id="rId9"/>
    <sheet name="прил.9" sheetId="10" r:id="rId10"/>
    <sheet name="прил.10" sheetId="11" r:id="rId11"/>
    <sheet name="прил.11" sheetId="12" r:id="rId12"/>
    <sheet name="прил 12. " sheetId="13" state="hidden" r:id="rId13"/>
    <sheet name="прил 13." sheetId="14" state="hidden" r:id="rId14"/>
    <sheet name="прил.14" sheetId="15" state="hidden" r:id="rId15"/>
    <sheet name="прил 15." sheetId="16" state="hidden" r:id="rId16"/>
    <sheet name="прил.16" sheetId="17" state="hidden" r:id="rId17"/>
    <sheet name="прил.17" sheetId="18" state="hidden" r:id="rId18"/>
    <sheet name="прил.12" sheetId="19" r:id="rId19"/>
    <sheet name="прил.13" sheetId="20" r:id="rId20"/>
    <sheet name="прил.14(1)" sheetId="21" r:id="rId21"/>
    <sheet name="прил.15(1)" sheetId="22" r:id="rId22"/>
    <sheet name="прил.16(1)" sheetId="23" r:id="rId23"/>
    <sheet name="прил.17(1)" sheetId="24" r:id="rId24"/>
    <sheet name="прил.18" sheetId="25" r:id="rId25"/>
    <sheet name="прил.19" sheetId="26" r:id="rId26"/>
    <sheet name="Лист3" sheetId="27" r:id="rId27"/>
  </sheets>
  <definedNames>
    <definedName name="_xlnm._FilterDatabase" localSheetId="6">прил.6!$A$6:$F$6</definedName>
    <definedName name="_xlnm._FilterDatabase" localSheetId="7">прил.7!$A$6:$G$6</definedName>
    <definedName name="_xlnm._FilterDatabase" localSheetId="8">прил.8!$A$5:$H$5</definedName>
    <definedName name="_xlnm._FilterDatabase" localSheetId="9">прил.9!$A$5:$I$5</definedName>
    <definedName name="_xlnm.Print_Titles" localSheetId="6">прил.6!$5:$5</definedName>
    <definedName name="_xlnm.Print_Titles" localSheetId="7">прил.7!$5:$5</definedName>
    <definedName name="_xlnm.Print_Titles" localSheetId="8">прил.8!$4:$4</definedName>
    <definedName name="_xlnm.Print_Titles" localSheetId="9">прил.9!$4:$4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 l="1"/>
  <c r="C11" i="24"/>
  <c r="D8" i="24"/>
  <c r="C8" i="24"/>
  <c r="C11" i="23"/>
  <c r="C8" i="23"/>
  <c r="D14" i="22"/>
  <c r="C14" i="22"/>
  <c r="D10" i="22"/>
  <c r="C10" i="22"/>
  <c r="C11" i="21"/>
  <c r="C8" i="21"/>
  <c r="D25" i="20"/>
  <c r="C25" i="20"/>
  <c r="D24" i="20"/>
  <c r="C24" i="20"/>
  <c r="D23" i="20"/>
  <c r="C23" i="20"/>
  <c r="D17" i="20"/>
  <c r="C17" i="20"/>
  <c r="D15" i="20"/>
  <c r="C15" i="20"/>
  <c r="D13" i="20"/>
  <c r="C13" i="20"/>
  <c r="D12" i="20"/>
  <c r="C12" i="20"/>
  <c r="D11" i="20"/>
  <c r="C11" i="20"/>
  <c r="D9" i="20"/>
  <c r="C9" i="20"/>
  <c r="D7" i="20"/>
  <c r="C7" i="20"/>
  <c r="D6" i="20"/>
  <c r="C6" i="20"/>
  <c r="D5" i="20"/>
  <c r="C5" i="20"/>
  <c r="C26" i="19"/>
  <c r="C25" i="19" s="1"/>
  <c r="C24" i="19" s="1"/>
  <c r="C18" i="19"/>
  <c r="C16" i="19"/>
  <c r="C14" i="19"/>
  <c r="C13" i="19" s="1"/>
  <c r="C12" i="19"/>
  <c r="C10" i="19"/>
  <c r="C9" i="19"/>
  <c r="C7" i="19"/>
  <c r="C6" i="19"/>
  <c r="C5" i="19" s="1"/>
  <c r="D14" i="16"/>
  <c r="C14" i="16"/>
  <c r="D10" i="16"/>
  <c r="C10" i="16"/>
  <c r="C14" i="15"/>
  <c r="C10" i="15"/>
  <c r="D15" i="14"/>
  <c r="C15" i="14"/>
  <c r="D14" i="14"/>
  <c r="C14" i="14"/>
  <c r="D13" i="14"/>
  <c r="C13" i="14"/>
  <c r="D11" i="14"/>
  <c r="C11" i="14"/>
  <c r="D10" i="14"/>
  <c r="C10" i="14"/>
  <c r="D9" i="14"/>
  <c r="C9" i="14"/>
  <c r="D8" i="14"/>
  <c r="C8" i="14"/>
  <c r="D7" i="14"/>
  <c r="C7" i="14"/>
  <c r="C14" i="13"/>
  <c r="C13" i="13" s="1"/>
  <c r="C12" i="13" s="1"/>
  <c r="C10" i="13"/>
  <c r="C9" i="13" s="1"/>
  <c r="C8" i="13" s="1"/>
  <c r="C7" i="13" s="1"/>
  <c r="C6" i="13" s="1"/>
  <c r="G108" i="12"/>
  <c r="F108" i="12"/>
  <c r="G107" i="12"/>
  <c r="F107" i="12"/>
  <c r="G106" i="12"/>
  <c r="F106" i="12"/>
  <c r="G105" i="12"/>
  <c r="F105" i="12"/>
  <c r="G104" i="12"/>
  <c r="F104" i="12"/>
  <c r="G102" i="12"/>
  <c r="F102" i="12"/>
  <c r="G101" i="12"/>
  <c r="F101" i="12"/>
  <c r="G100" i="12"/>
  <c r="F100" i="12"/>
  <c r="G99" i="12"/>
  <c r="F99" i="12"/>
  <c r="G98" i="12"/>
  <c r="F98" i="12"/>
  <c r="G96" i="12"/>
  <c r="F96" i="12"/>
  <c r="G95" i="12"/>
  <c r="F95" i="12"/>
  <c r="G94" i="12"/>
  <c r="F94" i="12"/>
  <c r="G92" i="12"/>
  <c r="F92" i="12"/>
  <c r="G91" i="12"/>
  <c r="F91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0" i="12"/>
  <c r="F80" i="12"/>
  <c r="G79" i="12"/>
  <c r="F79" i="12"/>
  <c r="G78" i="12"/>
  <c r="F78" i="12"/>
  <c r="G77" i="12"/>
  <c r="F77" i="12"/>
  <c r="G76" i="12"/>
  <c r="F76" i="12"/>
  <c r="G72" i="12"/>
  <c r="F72" i="12"/>
  <c r="G69" i="12"/>
  <c r="F69" i="12"/>
  <c r="G68" i="12"/>
  <c r="F68" i="12"/>
  <c r="G67" i="12"/>
  <c r="F67" i="12"/>
  <c r="G66" i="12"/>
  <c r="F66" i="12"/>
  <c r="G65" i="12"/>
  <c r="F65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5" i="12"/>
  <c r="F55" i="12"/>
  <c r="G53" i="12"/>
  <c r="F53" i="12"/>
  <c r="G51" i="12"/>
  <c r="F51" i="12"/>
  <c r="G50" i="12"/>
  <c r="F50" i="12"/>
  <c r="G49" i="12"/>
  <c r="F49" i="12"/>
  <c r="G48" i="12"/>
  <c r="F48" i="12"/>
  <c r="G47" i="12"/>
  <c r="F47" i="12"/>
  <c r="G45" i="12"/>
  <c r="F45" i="12"/>
  <c r="G40" i="12"/>
  <c r="F40" i="12"/>
  <c r="G39" i="12"/>
  <c r="F39" i="12"/>
  <c r="G37" i="12"/>
  <c r="F37" i="12"/>
  <c r="G36" i="12"/>
  <c r="F36" i="12"/>
  <c r="G35" i="12"/>
  <c r="F35" i="12"/>
  <c r="G34" i="12"/>
  <c r="F34" i="12"/>
  <c r="G33" i="12"/>
  <c r="F33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2" i="12"/>
  <c r="F22" i="12"/>
  <c r="G18" i="12"/>
  <c r="F18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F162" i="11"/>
  <c r="F161" i="11" s="1"/>
  <c r="F160" i="11" s="1"/>
  <c r="F159" i="11" s="1"/>
  <c r="F158" i="11" s="1"/>
  <c r="F156" i="11"/>
  <c r="F155" i="11"/>
  <c r="F154" i="11" s="1"/>
  <c r="F153" i="11" s="1"/>
  <c r="F152" i="11" s="1"/>
  <c r="F150" i="11"/>
  <c r="F149" i="11" s="1"/>
  <c r="F148" i="11" s="1"/>
  <c r="F147" i="11" s="1"/>
  <c r="F146" i="11" s="1"/>
  <c r="F144" i="11"/>
  <c r="F143" i="11"/>
  <c r="F141" i="11"/>
  <c r="F140" i="11" s="1"/>
  <c r="F139" i="11" s="1"/>
  <c r="F136" i="11" s="1"/>
  <c r="F135" i="11" s="1"/>
  <c r="F137" i="11"/>
  <c r="F131" i="11"/>
  <c r="F130" i="11" s="1"/>
  <c r="F129" i="11" s="1"/>
  <c r="F128" i="11" s="1"/>
  <c r="F127" i="11" s="1"/>
  <c r="F126" i="11" s="1"/>
  <c r="F124" i="11"/>
  <c r="F123" i="11" s="1"/>
  <c r="F122" i="11" s="1"/>
  <c r="F121" i="11" s="1"/>
  <c r="F120" i="11" s="1"/>
  <c r="F118" i="11"/>
  <c r="F116" i="11"/>
  <c r="F115" i="11" s="1"/>
  <c r="F114" i="11"/>
  <c r="F109" i="11"/>
  <c r="F105" i="11"/>
  <c r="F102" i="11"/>
  <c r="F101" i="11"/>
  <c r="F100" i="11" s="1"/>
  <c r="F99" i="11" s="1"/>
  <c r="F98" i="11" s="1"/>
  <c r="F95" i="11"/>
  <c r="F94" i="11" s="1"/>
  <c r="F93" i="11" s="1"/>
  <c r="F92" i="11" s="1"/>
  <c r="F91" i="11" s="1"/>
  <c r="F90" i="11" s="1"/>
  <c r="F88" i="11"/>
  <c r="F87" i="11" s="1"/>
  <c r="F86" i="11"/>
  <c r="F85" i="11" s="1"/>
  <c r="F83" i="11"/>
  <c r="F82" i="11" s="1"/>
  <c r="F80" i="11"/>
  <c r="F79" i="11" s="1"/>
  <c r="F77" i="11"/>
  <c r="F75" i="11"/>
  <c r="F73" i="11"/>
  <c r="F71" i="11"/>
  <c r="F70" i="11"/>
  <c r="F69" i="11" s="1"/>
  <c r="F68" i="11"/>
  <c r="F67" i="11" s="1"/>
  <c r="F66" i="11" s="1"/>
  <c r="F63" i="11"/>
  <c r="F61" i="11"/>
  <c r="F59" i="11"/>
  <c r="F57" i="11"/>
  <c r="F55" i="11"/>
  <c r="F53" i="11"/>
  <c r="F52" i="11" s="1"/>
  <c r="F51" i="11"/>
  <c r="F49" i="11"/>
  <c r="F48" i="11"/>
  <c r="F47" i="11" s="1"/>
  <c r="F45" i="11"/>
  <c r="F44" i="11" s="1"/>
  <c r="F43" i="11"/>
  <c r="F42" i="11" s="1"/>
  <c r="F41" i="11" s="1"/>
  <c r="F38" i="11"/>
  <c r="F37" i="11"/>
  <c r="F36" i="11" s="1"/>
  <c r="F35" i="11"/>
  <c r="F34" i="11" s="1"/>
  <c r="F33" i="11" s="1"/>
  <c r="F29" i="11"/>
  <c r="F27" i="11"/>
  <c r="F26" i="11" s="1"/>
  <c r="F25" i="11"/>
  <c r="F23" i="11"/>
  <c r="F22" i="11"/>
  <c r="F21" i="11" s="1"/>
  <c r="F17" i="11"/>
  <c r="F13" i="11"/>
  <c r="F12" i="11"/>
  <c r="F11" i="11" s="1"/>
  <c r="F10" i="11" s="1"/>
  <c r="F9" i="11" s="1"/>
  <c r="H209" i="10"/>
  <c r="G209" i="10"/>
  <c r="H207" i="10"/>
  <c r="G207" i="10"/>
  <c r="H206" i="10"/>
  <c r="G206" i="10"/>
  <c r="H204" i="10"/>
  <c r="G204" i="10"/>
  <c r="H203" i="10"/>
  <c r="G203" i="10"/>
  <c r="H202" i="10"/>
  <c r="G202" i="10"/>
  <c r="H201" i="10"/>
  <c r="G201" i="10"/>
  <c r="H200" i="10"/>
  <c r="G200" i="10"/>
  <c r="H198" i="10"/>
  <c r="G198" i="10"/>
  <c r="H197" i="10"/>
  <c r="G197" i="10"/>
  <c r="H196" i="10"/>
  <c r="G196" i="10"/>
  <c r="H194" i="10"/>
  <c r="G194" i="10"/>
  <c r="H193" i="10"/>
  <c r="G193" i="10"/>
  <c r="H192" i="10"/>
  <c r="G192" i="10"/>
  <c r="H191" i="10"/>
  <c r="G191" i="10"/>
  <c r="H190" i="10"/>
  <c r="G190" i="10"/>
  <c r="H188" i="10"/>
  <c r="H187" i="10" s="1"/>
  <c r="H186" i="10" s="1"/>
  <c r="H181" i="10"/>
  <c r="G181" i="10"/>
  <c r="H179" i="10"/>
  <c r="G179" i="10"/>
  <c r="H178" i="10"/>
  <c r="G178" i="10"/>
  <c r="H177" i="10"/>
  <c r="G177" i="10"/>
  <c r="H176" i="10"/>
  <c r="G176" i="10"/>
  <c r="H175" i="10"/>
  <c r="G175" i="10"/>
  <c r="H173" i="10"/>
  <c r="G173" i="10"/>
  <c r="H172" i="10"/>
  <c r="G172" i="10"/>
  <c r="H171" i="10"/>
  <c r="G171" i="10"/>
  <c r="H170" i="10"/>
  <c r="G170" i="10"/>
  <c r="H169" i="10"/>
  <c r="G169" i="10"/>
  <c r="H166" i="10"/>
  <c r="G166" i="10"/>
  <c r="H163" i="10"/>
  <c r="G163" i="10"/>
  <c r="H162" i="10"/>
  <c r="G162" i="10"/>
  <c r="H161" i="10"/>
  <c r="G161" i="10"/>
  <c r="H160" i="10"/>
  <c r="G160" i="10"/>
  <c r="H159" i="10"/>
  <c r="G159" i="10"/>
  <c r="H158" i="10"/>
  <c r="G158" i="10"/>
  <c r="H153" i="10"/>
  <c r="G153" i="10"/>
  <c r="H151" i="10"/>
  <c r="G151" i="10"/>
  <c r="H149" i="10"/>
  <c r="G149" i="10"/>
  <c r="G132" i="10" s="1"/>
  <c r="G131" i="10" s="1"/>
  <c r="H147" i="10"/>
  <c r="G147" i="10"/>
  <c r="H145" i="10"/>
  <c r="G145" i="10"/>
  <c r="H143" i="10"/>
  <c r="G143" i="10"/>
  <c r="H140" i="10"/>
  <c r="G140" i="10"/>
  <c r="H139" i="10"/>
  <c r="G139" i="10"/>
  <c r="H137" i="10"/>
  <c r="H136" i="10"/>
  <c r="H135" i="10" s="1"/>
  <c r="H133" i="10"/>
  <c r="G133" i="10"/>
  <c r="H132" i="10"/>
  <c r="H131" i="10"/>
  <c r="H130" i="10" s="1"/>
  <c r="H129" i="10" s="1"/>
  <c r="H115" i="10" s="1"/>
  <c r="H6" i="10" s="1"/>
  <c r="H127" i="10"/>
  <c r="G127" i="10"/>
  <c r="H126" i="10"/>
  <c r="G126" i="10"/>
  <c r="H125" i="10"/>
  <c r="G125" i="10"/>
  <c r="H124" i="10"/>
  <c r="G124" i="10"/>
  <c r="H123" i="10"/>
  <c r="G123" i="10"/>
  <c r="H120" i="10"/>
  <c r="H119" i="10" s="1"/>
  <c r="H118" i="10"/>
  <c r="H117" i="10" s="1"/>
  <c r="H116" i="10"/>
  <c r="G116" i="10"/>
  <c r="H113" i="10"/>
  <c r="G113" i="10"/>
  <c r="H112" i="10"/>
  <c r="G112" i="10"/>
  <c r="H110" i="10"/>
  <c r="G110" i="10"/>
  <c r="H109" i="10"/>
  <c r="G109" i="10"/>
  <c r="H107" i="10"/>
  <c r="G107" i="10"/>
  <c r="H105" i="10"/>
  <c r="G105" i="10"/>
  <c r="H103" i="10"/>
  <c r="G103" i="10"/>
  <c r="H101" i="10"/>
  <c r="G101" i="10"/>
  <c r="H100" i="10"/>
  <c r="G100" i="10"/>
  <c r="H99" i="10"/>
  <c r="G99" i="10"/>
  <c r="H98" i="10"/>
  <c r="G98" i="10"/>
  <c r="H97" i="10"/>
  <c r="G97" i="10"/>
  <c r="H94" i="10"/>
  <c r="G94" i="10"/>
  <c r="H93" i="10"/>
  <c r="G93" i="10"/>
  <c r="H92" i="10"/>
  <c r="H89" i="10" s="1"/>
  <c r="H88" i="10" s="1"/>
  <c r="G92" i="10"/>
  <c r="G90" i="10"/>
  <c r="G89" i="10" s="1"/>
  <c r="G88" i="10" s="1"/>
  <c r="H86" i="10"/>
  <c r="G86" i="10"/>
  <c r="G85" i="10" s="1"/>
  <c r="H83" i="10"/>
  <c r="G83" i="10"/>
  <c r="H82" i="10"/>
  <c r="G82" i="10"/>
  <c r="H81" i="10"/>
  <c r="G81" i="10"/>
  <c r="H78" i="10"/>
  <c r="H77" i="10" s="1"/>
  <c r="H76" i="10"/>
  <c r="H75" i="10" s="1"/>
  <c r="H64" i="10" s="1"/>
  <c r="H73" i="10"/>
  <c r="G73" i="10"/>
  <c r="H71" i="10"/>
  <c r="G71" i="10"/>
  <c r="H69" i="10"/>
  <c r="G69" i="10"/>
  <c r="H68" i="10"/>
  <c r="G68" i="10"/>
  <c r="H67" i="10"/>
  <c r="G67" i="10"/>
  <c r="H66" i="10"/>
  <c r="G66" i="10"/>
  <c r="H65" i="10"/>
  <c r="G65" i="10"/>
  <c r="G64" i="10"/>
  <c r="H62" i="10"/>
  <c r="H61" i="10" s="1"/>
  <c r="H60" i="10"/>
  <c r="H56" i="10"/>
  <c r="G56" i="10"/>
  <c r="H52" i="10"/>
  <c r="G52" i="10"/>
  <c r="H51" i="10"/>
  <c r="G51" i="10"/>
  <c r="H50" i="10"/>
  <c r="G50" i="10"/>
  <c r="H49" i="10"/>
  <c r="G49" i="10"/>
  <c r="H48" i="10"/>
  <c r="G48" i="10"/>
  <c r="H47" i="10"/>
  <c r="G47" i="10"/>
  <c r="H45" i="10"/>
  <c r="G45" i="10"/>
  <c r="H44" i="10"/>
  <c r="G44" i="10"/>
  <c r="H43" i="10"/>
  <c r="G43" i="10"/>
  <c r="H42" i="10"/>
  <c r="G42" i="10"/>
  <c r="H41" i="10"/>
  <c r="G41" i="10"/>
  <c r="H39" i="10"/>
  <c r="G39" i="10"/>
  <c r="H37" i="10"/>
  <c r="G37" i="10"/>
  <c r="H36" i="10"/>
  <c r="G36" i="10"/>
  <c r="H35" i="10"/>
  <c r="G35" i="10"/>
  <c r="H33" i="10"/>
  <c r="H32" i="10"/>
  <c r="H31" i="10" s="1"/>
  <c r="H30" i="10" s="1"/>
  <c r="H29" i="10" s="1"/>
  <c r="H22" i="10"/>
  <c r="G22" i="10"/>
  <c r="H19" i="10"/>
  <c r="G19" i="10"/>
  <c r="H18" i="10"/>
  <c r="G18" i="10"/>
  <c r="H17" i="10"/>
  <c r="G17" i="10"/>
  <c r="H16" i="10"/>
  <c r="G16" i="10"/>
  <c r="H15" i="10"/>
  <c r="G15" i="10"/>
  <c r="H12" i="10"/>
  <c r="G12" i="10"/>
  <c r="H11" i="10"/>
  <c r="G11" i="10"/>
  <c r="H10" i="10"/>
  <c r="G10" i="10"/>
  <c r="H9" i="10"/>
  <c r="G9" i="10"/>
  <c r="H8" i="10"/>
  <c r="G8" i="10"/>
  <c r="H7" i="10"/>
  <c r="G7" i="10"/>
  <c r="G240" i="9"/>
  <c r="G238" i="9"/>
  <c r="G237" i="9"/>
  <c r="G235" i="9"/>
  <c r="G234" i="9"/>
  <c r="G233" i="9" s="1"/>
  <c r="G232" i="9"/>
  <c r="G231" i="9" s="1"/>
  <c r="G229" i="9"/>
  <c r="G228" i="9" s="1"/>
  <c r="G227" i="9"/>
  <c r="G226" i="9" s="1"/>
  <c r="G225" i="9" s="1"/>
  <c r="G223" i="9"/>
  <c r="G222" i="9"/>
  <c r="G221" i="9" s="1"/>
  <c r="G219" i="9"/>
  <c r="G218" i="9" s="1"/>
  <c r="G217" i="9" s="1"/>
  <c r="G216" i="9" s="1"/>
  <c r="G215" i="9" s="1"/>
  <c r="G213" i="9"/>
  <c r="G212" i="9"/>
  <c r="G211" i="9" s="1"/>
  <c r="G209" i="9"/>
  <c r="G208" i="9" s="1"/>
  <c r="G207" i="9"/>
  <c r="G198" i="9"/>
  <c r="G196" i="9"/>
  <c r="G195" i="9" s="1"/>
  <c r="G194" i="9" s="1"/>
  <c r="G193" i="9" s="1"/>
  <c r="G192" i="9" s="1"/>
  <c r="G190" i="9"/>
  <c r="G189" i="9"/>
  <c r="G188" i="9" s="1"/>
  <c r="G187" i="9" s="1"/>
  <c r="G186" i="9" s="1"/>
  <c r="G183" i="9"/>
  <c r="G180" i="9"/>
  <c r="G179" i="9"/>
  <c r="G178" i="9" s="1"/>
  <c r="G177" i="9" s="1"/>
  <c r="G176" i="9" s="1"/>
  <c r="G175" i="9" s="1"/>
  <c r="G172" i="9"/>
  <c r="G169" i="9"/>
  <c r="G167" i="9"/>
  <c r="G163" i="9"/>
  <c r="G161" i="9"/>
  <c r="G159" i="9"/>
  <c r="G157" i="9"/>
  <c r="G154" i="9"/>
  <c r="G153" i="9" s="1"/>
  <c r="G151" i="9"/>
  <c r="G150" i="9" s="1"/>
  <c r="G149" i="9"/>
  <c r="G147" i="9"/>
  <c r="G146" i="9"/>
  <c r="G145" i="9" s="1"/>
  <c r="G144" i="9" s="1"/>
  <c r="G143" i="9" s="1"/>
  <c r="G141" i="9"/>
  <c r="G140" i="9" s="1"/>
  <c r="G139" i="9" s="1"/>
  <c r="G138" i="9" s="1"/>
  <c r="G137" i="9" s="1"/>
  <c r="G129" i="9" s="1"/>
  <c r="G134" i="9"/>
  <c r="G133" i="9"/>
  <c r="G132" i="9" s="1"/>
  <c r="G131" i="9" s="1"/>
  <c r="G130" i="9" s="1"/>
  <c r="G126" i="9"/>
  <c r="G125" i="9"/>
  <c r="G123" i="9"/>
  <c r="G122" i="9"/>
  <c r="G120" i="9"/>
  <c r="G118" i="9"/>
  <c r="G116" i="9"/>
  <c r="G114" i="9"/>
  <c r="G113" i="9" s="1"/>
  <c r="G112" i="9" s="1"/>
  <c r="G111" i="9" s="1"/>
  <c r="G110" i="9" s="1"/>
  <c r="G109" i="9" s="1"/>
  <c r="G105" i="9"/>
  <c r="G103" i="9"/>
  <c r="G102" i="9"/>
  <c r="G101" i="9" s="1"/>
  <c r="G99" i="9"/>
  <c r="G98" i="9" s="1"/>
  <c r="G96" i="9"/>
  <c r="G95" i="9"/>
  <c r="G94" i="9"/>
  <c r="G92" i="9"/>
  <c r="G91" i="9" s="1"/>
  <c r="G90" i="9" s="1"/>
  <c r="G89" i="9" s="1"/>
  <c r="G88" i="9" s="1"/>
  <c r="G86" i="9"/>
  <c r="G84" i="9"/>
  <c r="G80" i="9" s="1"/>
  <c r="G79" i="9" s="1"/>
  <c r="G78" i="9" s="1"/>
  <c r="G77" i="9" s="1"/>
  <c r="G82" i="9"/>
  <c r="G81" i="9"/>
  <c r="G75" i="9"/>
  <c r="G74" i="9"/>
  <c r="G73" i="9" s="1"/>
  <c r="G72" i="9" s="1"/>
  <c r="G70" i="9"/>
  <c r="G65" i="9"/>
  <c r="G64" i="9" s="1"/>
  <c r="G60" i="9"/>
  <c r="G59" i="9" s="1"/>
  <c r="G58" i="9" s="1"/>
  <c r="G57" i="9" s="1"/>
  <c r="G56" i="9" s="1"/>
  <c r="G55" i="9" s="1"/>
  <c r="G53" i="9"/>
  <c r="G52" i="9" s="1"/>
  <c r="G51" i="9" s="1"/>
  <c r="G50" i="9" s="1"/>
  <c r="G49" i="9" s="1"/>
  <c r="G46" i="9"/>
  <c r="G45" i="9"/>
  <c r="G43" i="9"/>
  <c r="G41" i="9"/>
  <c r="G40" i="9" s="1"/>
  <c r="G39" i="9"/>
  <c r="G35" i="9"/>
  <c r="G22" i="9"/>
  <c r="G19" i="9"/>
  <c r="G18" i="9"/>
  <c r="G17" i="9" s="1"/>
  <c r="G16" i="9" s="1"/>
  <c r="G15" i="9" s="1"/>
  <c r="G12" i="9"/>
  <c r="G11" i="9"/>
  <c r="G10" i="9"/>
  <c r="G9" i="9" s="1"/>
  <c r="G8" i="9" s="1"/>
  <c r="G7" i="9" s="1"/>
  <c r="G6" i="9" s="1"/>
  <c r="G177" i="8"/>
  <c r="G176" i="8"/>
  <c r="G175" i="8" s="1"/>
  <c r="G171" i="8"/>
  <c r="F171" i="8"/>
  <c r="G170" i="8"/>
  <c r="F170" i="8"/>
  <c r="G169" i="8"/>
  <c r="F169" i="8"/>
  <c r="G168" i="8"/>
  <c r="F168" i="8"/>
  <c r="G167" i="8"/>
  <c r="F167" i="8"/>
  <c r="G165" i="8"/>
  <c r="F165" i="8"/>
  <c r="G164" i="8"/>
  <c r="F164" i="8"/>
  <c r="G163" i="8"/>
  <c r="F163" i="8"/>
  <c r="G162" i="8"/>
  <c r="F162" i="8"/>
  <c r="G161" i="8"/>
  <c r="F161" i="8"/>
  <c r="G159" i="8"/>
  <c r="F159" i="8"/>
  <c r="G158" i="8"/>
  <c r="F158" i="8"/>
  <c r="G157" i="8"/>
  <c r="F157" i="8"/>
  <c r="G155" i="8"/>
  <c r="F155" i="8"/>
  <c r="G154" i="8"/>
  <c r="F154" i="8"/>
  <c r="G153" i="8"/>
  <c r="F153" i="8"/>
  <c r="G151" i="8"/>
  <c r="F151" i="8"/>
  <c r="G150" i="8"/>
  <c r="F150" i="8"/>
  <c r="G149" i="8"/>
  <c r="F149" i="8"/>
  <c r="G148" i="8"/>
  <c r="F148" i="8"/>
  <c r="G147" i="8"/>
  <c r="F147" i="8"/>
  <c r="G144" i="8"/>
  <c r="F144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2" i="8"/>
  <c r="F132" i="8"/>
  <c r="G130" i="8"/>
  <c r="G106" i="8" s="1"/>
  <c r="G105" i="8" s="1"/>
  <c r="G91" i="8" s="1"/>
  <c r="G7" i="8" s="1"/>
  <c r="F130" i="8"/>
  <c r="G128" i="8"/>
  <c r="F128" i="8"/>
  <c r="G126" i="8"/>
  <c r="F126" i="8"/>
  <c r="G125" i="8"/>
  <c r="F125" i="8"/>
  <c r="G123" i="8"/>
  <c r="F123" i="8"/>
  <c r="G121" i="8"/>
  <c r="F121" i="8"/>
  <c r="G119" i="8"/>
  <c r="F119" i="8"/>
  <c r="G116" i="8"/>
  <c r="F116" i="8"/>
  <c r="G115" i="8"/>
  <c r="F115" i="8"/>
  <c r="G113" i="8"/>
  <c r="G112" i="8" s="1"/>
  <c r="G111" i="8" s="1"/>
  <c r="G108" i="8"/>
  <c r="F108" i="8"/>
  <c r="G107" i="8"/>
  <c r="F107" i="8"/>
  <c r="F106" i="8"/>
  <c r="F105" i="8"/>
  <c r="G103" i="8"/>
  <c r="F103" i="8"/>
  <c r="G102" i="8"/>
  <c r="F102" i="8"/>
  <c r="G101" i="8"/>
  <c r="F101" i="8"/>
  <c r="G100" i="8"/>
  <c r="F100" i="8"/>
  <c r="G99" i="8"/>
  <c r="F99" i="8"/>
  <c r="G96" i="8"/>
  <c r="F96" i="8"/>
  <c r="G95" i="8"/>
  <c r="F95" i="8"/>
  <c r="G94" i="8"/>
  <c r="F94" i="8"/>
  <c r="G93" i="8"/>
  <c r="F93" i="8"/>
  <c r="G92" i="8"/>
  <c r="F92" i="8"/>
  <c r="F91" i="8"/>
  <c r="G89" i="8"/>
  <c r="F89" i="8"/>
  <c r="G88" i="8"/>
  <c r="F88" i="8"/>
  <c r="G86" i="8"/>
  <c r="F86" i="8"/>
  <c r="G84" i="8"/>
  <c r="F84" i="8"/>
  <c r="G82" i="8"/>
  <c r="F82" i="8"/>
  <c r="G81" i="8"/>
  <c r="F81" i="8"/>
  <c r="G80" i="8"/>
  <c r="F80" i="8"/>
  <c r="G79" i="8"/>
  <c r="F79" i="8"/>
  <c r="G77" i="8"/>
  <c r="G76" i="8"/>
  <c r="G75" i="8" s="1"/>
  <c r="G74" i="8" s="1"/>
  <c r="G72" i="8"/>
  <c r="F72" i="8"/>
  <c r="G70" i="8"/>
  <c r="F70" i="8"/>
  <c r="G68" i="8"/>
  <c r="F68" i="8"/>
  <c r="G67" i="8"/>
  <c r="F67" i="8"/>
  <c r="G66" i="8"/>
  <c r="F66" i="8"/>
  <c r="G65" i="8"/>
  <c r="F65" i="8"/>
  <c r="G64" i="8"/>
  <c r="F64" i="8"/>
  <c r="G63" i="8"/>
  <c r="F63" i="8"/>
  <c r="G61" i="8"/>
  <c r="F61" i="8"/>
  <c r="G60" i="8"/>
  <c r="F60" i="8"/>
  <c r="G59" i="8"/>
  <c r="F59" i="8"/>
  <c r="G57" i="8"/>
  <c r="F57" i="8"/>
  <c r="G56" i="8"/>
  <c r="F56" i="8"/>
  <c r="G55" i="8"/>
  <c r="F55" i="8"/>
  <c r="G51" i="8"/>
  <c r="F51" i="8"/>
  <c r="G50" i="8"/>
  <c r="F50" i="8"/>
  <c r="G49" i="8"/>
  <c r="F49" i="8"/>
  <c r="G48" i="8"/>
  <c r="F48" i="8"/>
  <c r="G47" i="8"/>
  <c r="F47" i="8"/>
  <c r="G46" i="8"/>
  <c r="F46" i="8"/>
  <c r="G44" i="8"/>
  <c r="F44" i="8"/>
  <c r="G43" i="8"/>
  <c r="F43" i="8"/>
  <c r="G42" i="8"/>
  <c r="F42" i="8"/>
  <c r="G41" i="8"/>
  <c r="F41" i="8"/>
  <c r="G40" i="8"/>
  <c r="F40" i="8"/>
  <c r="F7" i="8" s="1"/>
  <c r="G38" i="8"/>
  <c r="F38" i="8"/>
  <c r="G35" i="8"/>
  <c r="F35" i="8"/>
  <c r="G34" i="8"/>
  <c r="F34" i="8"/>
  <c r="G33" i="8"/>
  <c r="F33" i="8"/>
  <c r="G32" i="8"/>
  <c r="G23" i="8"/>
  <c r="F23" i="8"/>
  <c r="G20" i="8"/>
  <c r="F20" i="8"/>
  <c r="G19" i="8"/>
  <c r="F19" i="8"/>
  <c r="G18" i="8"/>
  <c r="F18" i="8"/>
  <c r="G17" i="8"/>
  <c r="F17" i="8"/>
  <c r="G16" i="8"/>
  <c r="F16" i="8"/>
  <c r="G13" i="8"/>
  <c r="F13" i="8"/>
  <c r="G12" i="8"/>
  <c r="F12" i="8"/>
  <c r="G11" i="8"/>
  <c r="F11" i="8"/>
  <c r="G10" i="8"/>
  <c r="F10" i="8"/>
  <c r="G9" i="8"/>
  <c r="F9" i="8"/>
  <c r="G8" i="8"/>
  <c r="F8" i="8"/>
  <c r="F166" i="7"/>
  <c r="F165" i="7" s="1"/>
  <c r="F164" i="7" s="1"/>
  <c r="F160" i="7"/>
  <c r="F159" i="7"/>
  <c r="F158" i="7" s="1"/>
  <c r="F157" i="7" s="1"/>
  <c r="F156" i="7" s="1"/>
  <c r="F154" i="7"/>
  <c r="F153" i="7" s="1"/>
  <c r="F152" i="7" s="1"/>
  <c r="F151" i="7" s="1"/>
  <c r="F150" i="7" s="1"/>
  <c r="F146" i="7"/>
  <c r="F145" i="7"/>
  <c r="F143" i="7"/>
  <c r="F142" i="7"/>
  <c r="F141" i="7" s="1"/>
  <c r="F139" i="7"/>
  <c r="F138" i="7" s="1"/>
  <c r="F137" i="7" s="1"/>
  <c r="F136" i="7" s="1"/>
  <c r="F135" i="7" s="1"/>
  <c r="F133" i="7"/>
  <c r="F132" i="7"/>
  <c r="F131" i="7" s="1"/>
  <c r="F129" i="7"/>
  <c r="F128" i="7" s="1"/>
  <c r="F127" i="7" s="1"/>
  <c r="F124" i="7"/>
  <c r="F121" i="7"/>
  <c r="F120" i="7"/>
  <c r="F119" i="7"/>
  <c r="F118" i="7" s="1"/>
  <c r="F117" i="7"/>
  <c r="F116" i="7" s="1"/>
  <c r="F113" i="7"/>
  <c r="F111" i="7"/>
  <c r="F110" i="7"/>
  <c r="F108" i="7"/>
  <c r="F106" i="7"/>
  <c r="F104" i="7"/>
  <c r="F101" i="7"/>
  <c r="F100" i="7" s="1"/>
  <c r="F98" i="7"/>
  <c r="F97" i="7" s="1"/>
  <c r="F96" i="7" s="1"/>
  <c r="F94" i="7"/>
  <c r="F93" i="7"/>
  <c r="F92" i="7" s="1"/>
  <c r="F91" i="7" s="1"/>
  <c r="F90" i="7" s="1"/>
  <c r="F87" i="7"/>
  <c r="F86" i="7" s="1"/>
  <c r="F85" i="7" s="1"/>
  <c r="F84" i="7" s="1"/>
  <c r="F83" i="7" s="1"/>
  <c r="F80" i="7"/>
  <c r="F79" i="7" s="1"/>
  <c r="F77" i="7"/>
  <c r="F75" i="7"/>
  <c r="F73" i="7"/>
  <c r="F71" i="7"/>
  <c r="F70" i="7"/>
  <c r="F69" i="7" s="1"/>
  <c r="F68" i="7" s="1"/>
  <c r="F67" i="7" s="1"/>
  <c r="F64" i="7"/>
  <c r="F63" i="7"/>
  <c r="F62" i="7" s="1"/>
  <c r="F61" i="7" s="1"/>
  <c r="F59" i="7"/>
  <c r="F58" i="7"/>
  <c r="F57" i="7" s="1"/>
  <c r="F55" i="7"/>
  <c r="F54" i="7" s="1"/>
  <c r="F53" i="7" s="1"/>
  <c r="F49" i="7"/>
  <c r="F48" i="7"/>
  <c r="F47" i="7" s="1"/>
  <c r="F46" i="7" s="1"/>
  <c r="F45" i="7" s="1"/>
  <c r="F44" i="7" s="1"/>
  <c r="F42" i="7"/>
  <c r="F41" i="7"/>
  <c r="F40" i="7" s="1"/>
  <c r="F39" i="7" s="1"/>
  <c r="F38" i="7" s="1"/>
  <c r="F36" i="7"/>
  <c r="F34" i="7"/>
  <c r="F33" i="7"/>
  <c r="F32" i="7" s="1"/>
  <c r="F30" i="7"/>
  <c r="F28" i="7"/>
  <c r="F27" i="7"/>
  <c r="F23" i="7"/>
  <c r="F20" i="7"/>
  <c r="F19" i="7" s="1"/>
  <c r="F18" i="7" s="1"/>
  <c r="F17" i="7" s="1"/>
  <c r="F16" i="7" s="1"/>
  <c r="F13" i="7"/>
  <c r="F12" i="7"/>
  <c r="F11" i="7" s="1"/>
  <c r="F10" i="7" s="1"/>
  <c r="F9" i="7" s="1"/>
  <c r="I27" i="3"/>
  <c r="H27" i="3"/>
  <c r="C27" i="3"/>
  <c r="C26" i="3" s="1"/>
  <c r="I26" i="3"/>
  <c r="H26" i="3"/>
  <c r="I24" i="3"/>
  <c r="H24" i="3"/>
  <c r="I23" i="3"/>
  <c r="H23" i="3"/>
  <c r="I20" i="3"/>
  <c r="I18" i="3" s="1"/>
  <c r="H20" i="3"/>
  <c r="C20" i="3"/>
  <c r="C18" i="3" s="1"/>
  <c r="C11" i="3" s="1"/>
  <c r="C10" i="3" s="1"/>
  <c r="H18" i="3"/>
  <c r="I14" i="3"/>
  <c r="I11" i="3" s="1"/>
  <c r="I10" i="3" s="1"/>
  <c r="H14" i="3"/>
  <c r="C14" i="3"/>
  <c r="I12" i="3"/>
  <c r="H12" i="3"/>
  <c r="H11" i="3"/>
  <c r="H10" i="3" s="1"/>
  <c r="G10" i="3"/>
  <c r="F10" i="3"/>
  <c r="E10" i="3"/>
  <c r="D10" i="3"/>
  <c r="H28" i="2"/>
  <c r="C28" i="2"/>
  <c r="H27" i="2"/>
  <c r="C27" i="2"/>
  <c r="H25" i="2"/>
  <c r="H24" i="2"/>
  <c r="H20" i="2"/>
  <c r="C20" i="2"/>
  <c r="C18" i="2" s="1"/>
  <c r="C11" i="2" s="1"/>
  <c r="C10" i="2" s="1"/>
  <c r="H18" i="2"/>
  <c r="H14" i="2"/>
  <c r="C14" i="2"/>
  <c r="H12" i="2"/>
  <c r="H11" i="2"/>
  <c r="H10" i="2" s="1"/>
  <c r="G10" i="2"/>
  <c r="F10" i="2"/>
  <c r="E10" i="2"/>
  <c r="D10" i="2"/>
  <c r="F8" i="7" l="1"/>
  <c r="F7" i="7"/>
  <c r="F66" i="7"/>
  <c r="F82" i="7"/>
  <c r="H185" i="10"/>
  <c r="H184" i="10"/>
  <c r="F162" i="7"/>
  <c r="F163" i="7"/>
  <c r="G174" i="8"/>
  <c r="G173" i="8"/>
  <c r="G130" i="10"/>
  <c r="G129" i="10" s="1"/>
  <c r="G115" i="10" s="1"/>
  <c r="G6" i="10" s="1"/>
  <c r="A1" i="5"/>
</calcChain>
</file>

<file path=xl/sharedStrings.xml><?xml version="1.0" encoding="utf-8"?>
<sst xmlns="http://schemas.openxmlformats.org/spreadsheetml/2006/main" count="5508" uniqueCount="622">
  <si>
    <t>Приложение № 1</t>
  </si>
  <si>
    <t xml:space="preserve">Нормативы отчислений в бюджет муниципального образования - Виноградненское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</si>
  <si>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</si>
  <si>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</si>
  <si>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</si>
  <si>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</si>
  <si>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</si>
  <si>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</si>
  <si>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</si>
  <si>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</si>
  <si>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</si>
  <si>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</si>
  <si>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</si>
  <si>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</si>
  <si>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</si>
  <si>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</si>
  <si>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</si>
  <si>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</si>
  <si>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</si>
  <si>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</si>
  <si>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</si>
  <si>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</si>
  <si>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</si>
  <si>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</si>
  <si>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</si>
  <si>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</si>
  <si>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</si>
  <si>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</si>
  <si>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</si>
  <si>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</si>
  <si>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</si>
  <si>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</si>
  <si>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</si>
  <si>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</si>
  <si>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</si>
  <si>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</si>
  <si>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</si>
  <si>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</si>
  <si>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</si>
  <si>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</si>
  <si>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</si>
  <si>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</si>
  <si>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Доходы муниципального образования- Виноградное сельское поселение Моздокского района на 2022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</si>
  <si>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</si>
  <si>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</si>
  <si>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</si>
  <si>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</si>
  <si>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</si>
  <si>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</si>
  <si>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</si>
  <si>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2022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</si>
  <si>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</si>
  <si>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</si>
  <si>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</si>
  <si>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</si>
  <si>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</si>
  <si>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</si>
  <si>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</si>
  <si>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</si>
  <si>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</si>
  <si>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</si>
  <si>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</si>
  <si>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</si>
  <si>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</si>
  <si>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</si>
  <si>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</si>
  <si>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</si>
  <si>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</si>
  <si>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</si>
  <si>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10804020010000110</t>
  </si>
  <si>
    <t>Государственная пошлина за совершение нотариальных действий</t>
  </si>
  <si>
    <t>Итого неналоговые</t>
  </si>
  <si>
    <t>111 00000 00 0000 000</t>
  </si>
  <si>
    <t>Доходы от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</si>
  <si>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</si>
  <si>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</si>
  <si>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</si>
  <si>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</si>
  <si>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</si>
  <si>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</si>
  <si>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</si>
  <si>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</si>
  <si>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</si>
  <si>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</si>
  <si>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</si>
  <si>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</si>
  <si>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</si>
  <si>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</si>
  <si>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202 39999 10 0010 150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</si>
  <si>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</si>
  <si>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</si>
  <si>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</si>
  <si>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</si>
  <si>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</si>
  <si>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</si>
  <si>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>202 49999 10 0000 150</t>
  </si>
  <si>
    <t>Прочие межбюджетные трансферты,  передаваемые бюджетам сельских поселений</t>
  </si>
  <si>
    <t xml:space="preserve">Иные межбюджетные трансферты на развитие материально-технической базы домов культуры </t>
  </si>
  <si>
    <t>Доходы муниципального образования- Виноградное сельское поселение Моздокского района на плановый период 2023-2024 финансовый год</t>
  </si>
  <si>
    <t>Сумма на 2023 год</t>
  </si>
  <si>
    <t xml:space="preserve">Сумма на 2024 год </t>
  </si>
  <si>
    <t>Доходы ото использования имущества, находящегося в муниципальной собственности</t>
  </si>
  <si>
    <t>111 05013 10 0000 120</t>
  </si>
  <si>
    <t>до разграничения собственности</t>
  </si>
  <si>
    <t>202 39999 1 00020 150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</si>
  <si>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</si>
  <si>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Виноградненское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</si>
  <si>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</si>
  <si>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Виноградненское сельское поселение Моздокского района</t>
  </si>
  <si>
    <t>администратора доходов</t>
  </si>
  <si>
    <t>доход бюджета муниципального образования - Виноградненское сельское поселение Моздокского района</t>
  </si>
  <si>
    <t>Администрация местного самоуправления Виноградненского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</si>
  <si>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</si>
  <si>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</si>
  <si>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</si>
  <si>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</si>
  <si>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</si>
  <si>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</si>
  <si>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</si>
  <si>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</si>
  <si>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</si>
  <si>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</si>
  <si>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</si>
  <si>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</si>
  <si>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</si>
  <si>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</si>
  <si>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</si>
  <si>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</si>
  <si>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</si>
  <si>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</si>
  <si>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</si>
  <si>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</si>
  <si>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</si>
  <si>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</si>
  <si>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</si>
  <si>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</si>
  <si>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</si>
  <si>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</si>
  <si>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</si>
  <si>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</si>
  <si>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</si>
  <si>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</si>
  <si>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</si>
  <si>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</si>
  <si>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</si>
  <si>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</si>
  <si>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</si>
  <si>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</si>
  <si>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</si>
  <si>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</si>
  <si>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</si>
  <si>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</si>
  <si>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</si>
  <si>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</si>
  <si>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</si>
  <si>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</si>
  <si>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</si>
  <si>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 проекту  решению Собрания представителей Виноградненского сельского поселения Моздокского района 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</si>
  <si>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</si>
  <si>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</si>
  <si>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</si>
  <si>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</si>
  <si>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</si>
  <si>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</si>
  <si>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</si>
  <si>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</si>
  <si>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</si>
  <si>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</si>
  <si>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</si>
  <si>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</si>
  <si>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</si>
  <si>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</si>
  <si>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</si>
  <si>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</si>
  <si>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</si>
  <si>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</si>
  <si>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</si>
  <si>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</si>
  <si>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</si>
  <si>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</si>
  <si>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</si>
  <si>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</si>
  <si>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</si>
  <si>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</si>
  <si>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</si>
  <si>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Виноградненское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</si>
  <si>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</si>
  <si>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</si>
  <si>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</si>
  <si>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Виноградненское сельское поселение</t>
  </si>
  <si>
    <t>Администрация местного самоуправления Виноградненского сельского поселения</t>
  </si>
  <si>
    <t>000 01 02 00 00 10 0000 710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</si>
  <si>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</si>
  <si>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</si>
  <si>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</si>
  <si>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</si>
  <si>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</si>
  <si>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</si>
  <si>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</si>
  <si>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</si>
  <si>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</si>
  <si>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</si>
  <si>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</si>
  <si>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</si>
  <si>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2022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</si>
  <si>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</si>
  <si>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</si>
  <si>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</si>
  <si>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</si>
  <si>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</si>
  <si>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</si>
  <si>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2022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</si>
  <si>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</si>
  <si>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</si>
  <si>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</si>
  <si>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</si>
  <si>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</si>
  <si>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</si>
  <si>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</si>
  <si>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</si>
  <si>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</si>
  <si>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</si>
  <si>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</si>
  <si>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</si>
  <si>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</si>
  <si>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</si>
  <si>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</si>
  <si>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</si>
  <si>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</si>
  <si>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</si>
  <si>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</si>
  <si>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</si>
  <si>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</si>
  <si>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</si>
  <si>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</si>
  <si>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</si>
  <si>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</si>
  <si>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</si>
  <si>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</si>
  <si>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</si>
  <si>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</si>
  <si>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</si>
  <si>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</si>
  <si>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</si>
  <si>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</si>
  <si>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</si>
  <si>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</si>
  <si>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</si>
  <si>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</si>
  <si>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</si>
  <si>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</si>
  <si>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Виноградненское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</si>
  <si>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</si>
  <si>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</si>
  <si>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–Виноградненское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</si>
  <si>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</si>
  <si>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</si>
  <si>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</si>
  <si>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Иные непрограммные расходы по выполнению работ по разработке проектно-сметной документации</t>
  </si>
  <si>
    <t>04 2 01 70380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</si>
  <si>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</si>
  <si>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</si>
  <si>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Расходы на прочие мероприятия, связанные с муниципальной собственностью</t>
  </si>
  <si>
    <t>04 2 01 70390</t>
  </si>
  <si>
    <t>Резервные фонды</t>
  </si>
  <si>
    <t>11</t>
  </si>
  <si>
    <t>Непрограммные рсходы</t>
  </si>
  <si>
    <t>99 0 00 00000</t>
  </si>
  <si>
    <t>Резервные фонды муниципального образования — Малгобекское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</si>
  <si>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</si>
  <si>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</si>
  <si>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</si>
  <si>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</si>
  <si>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</si>
  <si>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</si>
  <si>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</si>
  <si>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</si>
  <si>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</si>
  <si>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</si>
  <si>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</si>
  <si>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</si>
  <si>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</si>
  <si>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</si>
  <si>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</si>
  <si>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</si>
  <si>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</si>
  <si>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</si>
  <si>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</si>
  <si>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</si>
  <si>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07 1 01 70640</t>
  </si>
  <si>
    <t>Прочая закупка товаров, работ и услуг для обеспечения государственных (муниципальных) нужд</t>
  </si>
  <si>
    <t>Не программные расходы органов местного самоуправления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</si>
  <si>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</si>
  <si>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</si>
  <si>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</si>
  <si>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Виноградненскоесельское поселение  Республики Северная Осетия- Алания"</t>
  </si>
  <si>
    <t>14</t>
  </si>
  <si>
    <t>18 0 00 0000 0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</si>
  <si>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</si>
  <si>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</si>
  <si>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</si>
  <si>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</si>
  <si>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</si>
  <si>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</si>
  <si>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</si>
  <si>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</si>
  <si>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</si>
  <si>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</si>
  <si>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</si>
  <si>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</si>
  <si>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</si>
  <si>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</si>
  <si>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</si>
  <si>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</si>
  <si>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</si>
  <si>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</si>
  <si>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</si>
  <si>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</si>
  <si>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</si>
  <si>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</si>
  <si>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</si>
  <si>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</si>
  <si>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</si>
  <si>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</si>
  <si>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</si>
  <si>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</si>
  <si>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</si>
  <si>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</si>
  <si>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</si>
  <si>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</si>
  <si>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</si>
  <si>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</si>
  <si>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</si>
  <si>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</si>
  <si>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</si>
  <si>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</si>
  <si>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</si>
  <si>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</si>
  <si>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</si>
  <si>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</si>
  <si>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Виноградненское сельское поселение  »</t>
  </si>
  <si>
    <t>Подпрограмма «Развитие, реконструкция, текущий ремонт сетей  уличного освещения Виноградненского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</si>
  <si>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</si>
  <si>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</si>
  <si>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</si>
  <si>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</si>
  <si>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</si>
  <si>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</si>
  <si>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</si>
  <si>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</si>
  <si>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</si>
  <si>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</si>
  <si>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</si>
  <si>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Виноградненского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</si>
  <si>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</si>
  <si>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</si>
  <si>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</si>
  <si>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</si>
  <si>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</si>
  <si>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</si>
  <si>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</si>
  <si>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</si>
  <si>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</si>
  <si>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</si>
  <si>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</si>
  <si>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Кизлярское сельское поселение  »</t>
  </si>
  <si>
    <t>02 5 01 00000</t>
  </si>
  <si>
    <t>Прочие мероприятия по благоустройству</t>
  </si>
  <si>
    <t>02 5 01 70300</t>
  </si>
  <si>
    <t>Формирование современной городской среды</t>
  </si>
  <si>
    <t>0410100000</t>
  </si>
  <si>
    <t>Расходы на реализацию программы формирование современной городской среды за счёт вышестоящего бюджета</t>
  </si>
  <si>
    <t>04101F5551</t>
  </si>
  <si>
    <t>Расходы на реализацию программы формирование современной городской среды за счёт местного бюджета</t>
  </si>
  <si>
    <t>04101F5553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</si>
  <si>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</si>
  <si>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</si>
  <si>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Виноградненское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</si>
  <si>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</si>
  <si>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</si>
  <si>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</si>
  <si>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</si>
  <si>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</si>
  <si>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</si>
  <si>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</si>
  <si>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</si>
  <si>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</si>
  <si>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</si>
  <si>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</si>
  <si>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</si>
  <si>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</si>
  <si>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</si>
  <si>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</si>
  <si>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</si>
  <si>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</si>
  <si>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>Расходы на развитие материально-технической базы домов культуры за счёт средств местного бюджета</t>
  </si>
  <si>
    <t>01101L4673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</si>
  <si>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</si>
  <si>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</si>
  <si>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</si>
  <si>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</si>
  <si>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</si>
  <si>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</si>
  <si>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</si>
  <si>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</si>
  <si>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</si>
  <si>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</si>
  <si>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</si>
  <si>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Непограммные расходы на  органов местного самоуправления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</si>
  <si>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</si>
  <si>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</si>
  <si>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</si>
  <si>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</si>
  <si>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</si>
  <si>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</si>
  <si>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</si>
  <si>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</si>
  <si>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</si>
  <si>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</si>
  <si>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</si>
  <si>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</si>
  <si>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плановый период 2023-2024 годов</t>
  </si>
  <si>
    <t>сумма                         2023 год</t>
  </si>
  <si>
    <t>Сумма                         2024 год</t>
  </si>
  <si>
    <t>999 00 77700</t>
  </si>
  <si>
    <t xml:space="preserve">       07 1 01 70640</t>
  </si>
  <si>
    <t xml:space="preserve">Муниципальная программа 
"Содержание, реконструкция и ремонт автомобильных дорог Муниципального образования - Павлодольское сельское поселение Моздокского района  "
</t>
  </si>
  <si>
    <t>Другие вопросы в области национальной экономики</t>
  </si>
  <si>
    <t>12</t>
  </si>
  <si>
    <t xml:space="preserve">Муниципальная программа «Комплексное благоустройство территории муниципального образования — Виноградненское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</si>
  <si>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— Виноградненское сельское поселение  Моздокского района  »</t>
  </si>
  <si>
    <t>Муниципальная программа «Комплексное благоустройство территории Муниципального образования - Виноградненское сельское поселение  »</t>
  </si>
  <si>
    <t>Подпрограмма «Благоустройство территории Кизлярского сельского поселения  »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</si>
  <si>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Павлодольское сельское поселение  »</t>
  </si>
  <si>
    <t>Содержание и уборка памятников</t>
  </si>
  <si>
    <t>Организация и сбор мусора</t>
  </si>
  <si>
    <t>Иные непрограмные расходы</t>
  </si>
  <si>
    <t>Условно утвержденные расходы</t>
  </si>
  <si>
    <t>000 00 00000</t>
  </si>
  <si>
    <t>Распределение бюджетных ассигнований по ведомственной структуре расходов муниципального образования - Виноградненское сельское поселение на 2022 финансовый год.</t>
  </si>
  <si>
    <t>ППП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</si>
  <si>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</si>
  <si>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</si>
  <si>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 xml:space="preserve">Муниципальная программа 
«Содержание объектов муниципальной собственности муниципального образования - Павлодольское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</si>
  <si>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–Павлодольское сельское поселение 
Моздокского района 
 РСО - Алания  »
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</si>
  <si>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Виноградненское сельское поселение  Республики Северная Осетия- Алания"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</si>
  <si>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</si>
  <si>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</si>
  <si>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</si>
  <si>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</si>
  <si>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Подпрограмма  «Развитие, реконструкция сетей коммунальной инфраструктуры муниципального образования - Виноградненское поселение  Моздокского района  »</t>
  </si>
  <si>
    <t>Подпрограмма «Благоустройство территории Малгобекского сельского поселения  »</t>
  </si>
  <si>
    <t xml:space="preserve">Расходы на содержание и уборку памятников истории и культуры </t>
  </si>
  <si>
    <t>02 4 01 700300</t>
  </si>
  <si>
    <t>Распределение бюджетных ассигнований по ведомственной структуре расходов муниципального образования - Виноградненское сельское поселение на плановый период 2023-2024 годов</t>
  </si>
  <si>
    <t>Подпрограмма «Развитие, реконструкция, текущий ремонт сетей  уличного освещения винградненского  сельского поселения  »</t>
  </si>
  <si>
    <t>525</t>
  </si>
  <si>
    <t>000000000</t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</si>
  <si>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2022 финансовый год</t>
  </si>
  <si>
    <t>(тыс. руб.)</t>
  </si>
  <si>
    <t>Сумма        2022 год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</si>
  <si>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</si>
  <si>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</si>
  <si>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Виноградненское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</si>
  <si>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</si>
  <si>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</si>
  <si>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Виноградненского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</si>
  <si>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</si>
  <si>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</si>
  <si>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</si>
  <si>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</si>
  <si>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 "
</t>
  </si>
  <si>
    <t>Подпрограмма «Содержание, реконструкция и ремонт автомобильных дорог общего пользования  "</t>
  </si>
  <si>
    <t>48,4</t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</si>
  <si>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плановый период 2023-2024 годов</t>
  </si>
  <si>
    <t>Сумма        2023 год</t>
  </si>
  <si>
    <t>Сумма        2024 год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</si>
  <si>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</si>
  <si>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 "
</t>
  </si>
  <si>
    <t>0000000000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</si>
  <si>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</si>
  <si>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Виноградненского сельского поселения Моздокского района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</si>
  <si>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Виноградненское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</si>
  <si>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</si>
  <si>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</si>
  <si>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</si>
  <si>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</si>
  <si>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</si>
  <si>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</si>
  <si>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</si>
  <si>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</si>
  <si>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</si>
  <si>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</si>
  <si>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</si>
  <si>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</si>
  <si>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</si>
  <si>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</si>
  <si>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</si>
  <si>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</si>
  <si>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</si>
  <si>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</si>
  <si>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</si>
  <si>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</si>
  <si>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</si>
  <si>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</si>
  <si>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</si>
  <si>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Виноградненского сельского поселения Моздокского района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</si>
  <si>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Виноградненское сельское поселение Моздокского района  
на плановый период 2021 и 2022 годов  
</t>
  </si>
  <si>
    <t>2021 год</t>
  </si>
  <si>
    <t>2022 год</t>
  </si>
  <si>
    <t xml:space="preserve"> Приложение  №14</t>
  </si>
  <si>
    <t>к  решению Собрания представителей Виноградненского сельского поселения Моздокского района от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</si>
  <si>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Моздокского района на 2020 год
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</si>
  <si>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</si>
  <si>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</si>
  <si>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</si>
  <si>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</si>
  <si>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</si>
  <si>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</si>
  <si>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</si>
  <si>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</si>
  <si>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</si>
  <si>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</si>
  <si>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№15</t>
  </si>
  <si>
    <t>к  решению Собрания представителей Виноградненского сельского поселения Моздокского района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</si>
  <si>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Виноградненское сельское поселение Моздокского района на плановый период 2021 и 2022 годов 
</t>
  </si>
  <si>
    <t xml:space="preserve">сумма                     </t>
  </si>
  <si>
    <t xml:space="preserve">Приложение №16
к решению Собрания представителей
Виноградненского сельского поселения  от 11.2019г. № "Об утверждении бюджета муниципального образования - Виноградненское сельское поселение на 2020 финансовый год и на плановый период 2021-2022гг."
</t>
  </si>
  <si>
    <t>Программа государственных гарантий  муниципального образования - Виноградненское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</si>
  <si>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</si>
  <si>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</si>
  <si>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</si>
  <si>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</si>
  <si>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</si>
  <si>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</si>
  <si>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</si>
  <si>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</si>
  <si>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</si>
  <si>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</si>
  <si>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Моздокского района Республики Северная Осетия-Алания
 в плановом периоде 2019 и 2020 годов</t>
  </si>
  <si>
    <t>Исполнение государственных гарантий муниципального образования - Виноградненское сельское поселение</t>
  </si>
  <si>
    <t>За счет источников финансирования дефицита  бюджета муниципального образования - Виноградненское сельское поселение</t>
  </si>
  <si>
    <t xml:space="preserve">Приложение №17
к решению Собрания представителей
Виноградненского сельского поселения  от 11.2019г. № "Об утверждении бюджета муниципального образования - Виноградненское сельское поселение на 2020 финансовый год и на плановый период 2021-2022гг в первом чтении"
</t>
  </si>
  <si>
    <t>Программа государственных гарантий  муниципального образования - Виноградненское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</si>
  <si>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</si>
  <si>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2020 год</t>
  </si>
  <si>
    <t xml:space="preserve">Источники финансирования дефицита 
бюджета муниципального образования  - Виноградненское сельское поселение 
На 2022 год
</t>
  </si>
  <si>
    <t>тысяч рублей</t>
  </si>
  <si>
    <t>2022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</si>
  <si>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</si>
  <si>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</si>
  <si>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</si>
  <si>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</si>
  <si>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</si>
  <si>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</si>
  <si>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</si>
  <si>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</si>
  <si>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</si>
  <si>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</si>
  <si>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</si>
  <si>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</si>
  <si>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</si>
  <si>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</si>
  <si>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</si>
  <si>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</si>
  <si>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</si>
  <si>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</si>
  <si>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</si>
  <si>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</si>
  <si>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</si>
  <si>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</si>
  <si>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</si>
  <si>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</si>
  <si>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</si>
  <si>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</si>
  <si>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</si>
  <si>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000 01 06 01 00 10 0000 630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</si>
  <si>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</si>
  <si>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</si>
  <si>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</si>
  <si>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</si>
  <si>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</si>
  <si>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</si>
  <si>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</si>
  <si>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</si>
  <si>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
бюджета муниципального образования  - Виноградненское сельское поселение 
на плановый период 2023 и 2024 годов
</t>
  </si>
  <si>
    <t>2023 год</t>
  </si>
  <si>
    <t xml:space="preserve"> 2024 год</t>
  </si>
  <si>
    <t>000 01 03 01 00 02 0000 710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</si>
  <si>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- Виноградненское сельское поселение на 2022 год
</t>
  </si>
  <si>
    <t>Привлечение кредитов от кредитных организаций в валюте Российской Федерации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</si>
  <si>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- Виноградненское сельское поселение  
 на плановый период 2023 и 2024 годов
</t>
  </si>
  <si>
    <t>2024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</si>
  <si>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</si>
  <si>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 на 2022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</si>
  <si>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</si>
  <si>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 на плановый период 2023 и 2024 годов
</t>
  </si>
  <si>
    <t>Программа муниципальных гарантий  муниципального образования  - Виноградненское сельское поселение Республики Северная Осетия-Алания в валюте  Российской Федерации на 2022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</si>
  <si>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</si>
  <si>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</si>
  <si>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</si>
  <si>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 xml:space="preserve">Приложение №19
к решению Собрания представителей муниципального образования - Виноградненское сельское поселение Моздокского района 
От 12.2021г. №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</si>
  <si>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>Программа муниципальных гарантий  муниципального образования - Виноградненское сельское поселение на плановый период 2023 и  2024 годов</t>
  </si>
  <si>
    <t xml:space="preserve">Иные условия предоставления и исполнения  гарантий </t>
  </si>
  <si>
    <r>
      <t>к   решения Собрания представителей Виногнрадненского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28.12.2021г. №74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2022 год и на плановый период 2023 и 2024 годов»</t>
    </r>
  </si>
  <si>
    <r>
      <t xml:space="preserve">Приложение №2  </t>
    </r>
    <r>
      <rPr>
        <sz val="8"/>
        <color rgb="FF000000"/>
        <rFont val="Times New Roman"/>
        <family val="1"/>
        <charset val="204"/>
      </rPr>
      <t xml:space="preserve"> к   решению Собрания представителей муниципального образования – Виноградное
 сельское поселение Моздокского района 
</t>
    </r>
    <r>
      <rPr>
        <sz val="10"/>
        <rFont val="Bookman Old Style"/>
        <family val="1"/>
        <charset val="204"/>
      </rPr>
      <t xml:space="preserve">  28.12.2021г. №74  </t>
    </r>
    <r>
      <rPr>
        <sz val="8"/>
        <color rgb="FF000000"/>
        <rFont val="Times New Roman"/>
        <family val="1"/>
        <charset val="204"/>
      </rPr>
      <t xml:space="preserve">  «Об утверждении бюджета муниципального 
образования - Виноградное сельское поселение 
Моздокского района  на 2022 финансовый год
 и на плановый период 2023-2024 годов в первом чтении»
</t>
    </r>
  </si>
  <si>
    <r>
      <t xml:space="preserve">Приложение №3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к решению Собрания представителей муниципального образования – Виноградное
 сельское поселение Моздокского района 
от .28.12.2021г. №74  «Об утверждении бюджета муниципального 
образования - Виноградное сельское поселение 
Моздокского района  на 2022 финансовый год
 и на плановый период 2023-2024 годов в первом чтении»
</t>
    </r>
  </si>
  <si>
    <r>
      <t xml:space="preserve">к  решению Собрания представителей Виноградненского сельского поселения Моздокского района </t>
    </r>
    <r>
      <rPr>
        <sz val="10"/>
        <rFont val="Bookman Old Style"/>
        <family val="1"/>
        <charset val="204"/>
      </rPr>
      <t xml:space="preserve">  28.12.2021г. №74  </t>
    </r>
    <r>
      <rPr>
        <sz val="10"/>
        <color rgb="FF000000"/>
        <rFont val="Bookman Old Style"/>
        <family val="1"/>
        <charset val="204"/>
      </rPr>
      <t xml:space="preserve"> «Об утверждении   бюджета муниципального образования - Виноградненского сельское поселение Моздокского района на 2022 год и на плановый период 2023 и 2024 годов»</t>
    </r>
  </si>
  <si>
    <r>
      <t>к решению Собрания представителей Виноградненского сельского поселения Моздокского района от   28</t>
    </r>
    <r>
      <rPr>
        <sz val="10"/>
        <rFont val="Bookman Old Style"/>
        <family val="1"/>
        <charset val="204"/>
      </rPr>
      <t xml:space="preserve">.12.2021г. № 74  </t>
    </r>
    <r>
      <rPr>
        <sz val="10"/>
        <color rgb="FF000000"/>
        <rFont val="Bookman Old Style"/>
        <family val="1"/>
        <charset val="204"/>
      </rPr>
      <t xml:space="preserve"> «Об утверждении   бюджета муниципального образования - Виноградненское сельское поселение Моздокского района на 2022 год и на плановый период 2023 и 2024 годов»</t>
    </r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</si>
  <si>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   28.12.2021г. №74   «Об утверждении   бюджета муниципального образования - Виноградненское сельское поселение Моздокского района  на 2022 финансовый год  и на плановый период 2023-2024 годов »
</t>
  </si>
  <si>
    <t xml:space="preserve">Приложение №7
к  решению Собрания представителей муниципального образования - Виноградненское сельское поселение Моздокского района от 28.12.2020 г. №74 «Об утверждении   бюджета муниципального образования - Виноградненское сельское поселение Моздокского района  на 2022 финансовый год  и на плановый период 2023-2024 годов»
</t>
  </si>
  <si>
    <t xml:space="preserve">Приложение №8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</si>
  <si>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№9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- Виноградненское сельское поселение Моздокского района на 2022 финансовый год и на плановый 
Период 2023-2024 годов в первом чтении»
</t>
  </si>
  <si>
    <t>Приложение №10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- Виноградненское сельское поселение Моздокского района на 2022 финансовый год и на плановый 
Период 2023-2024 годов в первом чтении»</t>
  </si>
  <si>
    <t>Приложение № 11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- Виноградненское сельское поселение Моздокского района на 2022 финансовый год и на плановый 
Период 2023-2024 годов»</t>
  </si>
  <si>
    <t xml:space="preserve">Приложение №12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</si>
  <si>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№13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</si>
  <si>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№14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</si>
  <si>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№15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</si>
  <si>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№16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</si>
  <si>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№17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</si>
  <si>
    <t xml:space="preserve">Приложение №18
к решению Собрания представителей муниципального образования - Виноградненское сельское поселение Моздокского района 
От 28.12.2021г. №74 «Об утверждении   бюджета муниципального образования — Виноградненское сельское поселение Моздокского района на 2022 финансовый год и на плановый 
Период 2023-2024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</si>
</sst>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\-??\ _₽_-;_-@_-"/>
    <numFmt numFmtId="165" formatCode="#,##0.0"/>
    <numFmt numFmtId="166" formatCode="_-* #,##0.0\ _₽_-;\-* #,##0.0\ _₽_-;_-* \-?\ _₽_-;_-@_-"/>
    <numFmt numFmtId="167" formatCode="0.0"/>
    <numFmt numFmtId="168" formatCode="#,##0.00\ _₽"/>
    <numFmt numFmtId="169" formatCode="#,##0.0_р_."/>
    <numFmt numFmtId="170" formatCode="#,##0.0\ _₽"/>
  </numFmts>
  <fonts count="4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1"/>
      <color rgb="FF333333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color rgb="FF003366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8"/>
      <color rgb="FF000000"/>
      <name val="Bookman Old Style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169" fontId="2" fillId="0" borderId="0" xfId="1" applyNumberFormat="1" applyFont="1" applyBorder="1" applyAlignment="1">
      <alignment vertical="center"/>
    </xf>
    <xf numFmtId="0" fontId="20" fillId="2" borderId="0" xfId="1" applyFont="1" applyFill="1" applyBorder="1" applyAlignment="1">
      <alignment horizontal="right" vertical="center" wrapText="1"/>
    </xf>
    <xf numFmtId="0" fontId="21" fillId="0" borderId="0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164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/>
    <xf numFmtId="164" fontId="11" fillId="0" borderId="1" xfId="0" applyNumberFormat="1" applyFont="1" applyBorder="1"/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/>
    <xf numFmtId="164" fontId="13" fillId="0" borderId="6" xfId="0" applyNumberFormat="1" applyFont="1" applyBorder="1"/>
    <xf numFmtId="49" fontId="1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wrapText="1"/>
    </xf>
    <xf numFmtId="2" fontId="13" fillId="0" borderId="8" xfId="0" applyNumberFormat="1" applyFont="1" applyBorder="1" applyAlignment="1">
      <alignment horizontal="right" vertical="center" wrapText="1"/>
    </xf>
    <xf numFmtId="164" fontId="13" fillId="0" borderId="9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wrapText="1"/>
    </xf>
    <xf numFmtId="164" fontId="13" fillId="0" borderId="10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/>
    <xf numFmtId="164" fontId="15" fillId="0" borderId="0" xfId="0" applyNumberFormat="1" applyFont="1"/>
    <xf numFmtId="2" fontId="8" fillId="0" borderId="0" xfId="0" applyNumberFormat="1" applyFont="1" applyAlignment="1">
      <alignment horizontal="right" vertical="center" wrapText="1"/>
    </xf>
    <xf numFmtId="164" fontId="16" fillId="0" borderId="1" xfId="0" applyNumberFormat="1" applyFont="1" applyBorder="1"/>
    <xf numFmtId="164" fontId="15" fillId="0" borderId="1" xfId="0" applyNumberFormat="1" applyFont="1" applyBorder="1"/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/>
    <xf numFmtId="164" fontId="8" fillId="0" borderId="6" xfId="0" applyNumberFormat="1" applyFont="1" applyBorder="1"/>
    <xf numFmtId="49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vertical="center"/>
    </xf>
    <xf numFmtId="164" fontId="8" fillId="0" borderId="1" xfId="0" applyNumberFormat="1" applyFont="1" applyBorder="1"/>
    <xf numFmtId="165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6" fontId="6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center"/>
    </xf>
    <xf numFmtId="0" fontId="4" fillId="2" borderId="0" xfId="1" applyFont="1" applyFill="1" applyBorder="1" applyAlignment="1">
      <alignment horizontal="right" vertical="center" wrapText="1"/>
    </xf>
    <xf numFmtId="0" fontId="20" fillId="0" borderId="0" xfId="1" applyFont="1" applyAlignment="1">
      <alignment horizontal="right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right"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right" vertical="center" wrapText="1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horizontal="right" vertical="center"/>
    </xf>
    <xf numFmtId="2" fontId="25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shrinkToFit="1"/>
    </xf>
    <xf numFmtId="166" fontId="6" fillId="0" borderId="1" xfId="1" applyNumberFormat="1" applyFont="1" applyBorder="1" applyAlignment="1">
      <alignment horizontal="right" vertical="center" shrinkToFit="1"/>
    </xf>
    <xf numFmtId="2" fontId="20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wrapText="1"/>
    </xf>
    <xf numFmtId="166" fontId="6" fillId="0" borderId="1" xfId="1" applyNumberFormat="1" applyFont="1" applyBorder="1" applyAlignment="1">
      <alignment horizontal="right" vertical="center"/>
    </xf>
    <xf numFmtId="0" fontId="2" fillId="2" borderId="1" xfId="1" applyFont="1" applyFill="1" applyBorder="1" applyAlignment="1">
      <alignment wrapText="1"/>
    </xf>
    <xf numFmtId="49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right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166" fontId="20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top" wrapText="1"/>
    </xf>
    <xf numFmtId="0" fontId="20" fillId="2" borderId="1" xfId="1" applyFont="1" applyFill="1" applyBorder="1" applyAlignment="1">
      <alignment wrapText="1"/>
    </xf>
    <xf numFmtId="0" fontId="22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right"/>
    </xf>
    <xf numFmtId="0" fontId="2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20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right" vertical="center" shrinkToFit="1"/>
    </xf>
    <xf numFmtId="0" fontId="2" fillId="0" borderId="1" xfId="1" applyFont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0" fillId="2" borderId="0" xfId="1" applyFont="1" applyFill="1" applyAlignment="1">
      <alignment horizontal="center"/>
    </xf>
    <xf numFmtId="167" fontId="20" fillId="2" borderId="0" xfId="1" applyNumberFormat="1" applyFont="1" applyFill="1" applyAlignment="1">
      <alignment horizontal="center"/>
    </xf>
    <xf numFmtId="0" fontId="20" fillId="0" borderId="1" xfId="1" applyFont="1" applyBorder="1" applyAlignment="1">
      <alignment wrapText="1"/>
    </xf>
    <xf numFmtId="167" fontId="2" fillId="0" borderId="10" xfId="1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right" vertical="center"/>
    </xf>
    <xf numFmtId="0" fontId="22" fillId="2" borderId="1" xfId="1" applyFont="1" applyFill="1" applyBorder="1" applyAlignment="1">
      <alignment horizontal="left" wrapText="1"/>
    </xf>
    <xf numFmtId="2" fontId="20" fillId="2" borderId="0" xfId="1" applyNumberFormat="1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/>
    </xf>
    <xf numFmtId="0" fontId="2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2" xfId="1" applyFont="1" applyFill="1" applyBorder="1" applyAlignment="1">
      <alignment wrapText="1"/>
    </xf>
    <xf numFmtId="49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right"/>
    </xf>
    <xf numFmtId="0" fontId="2" fillId="2" borderId="2" xfId="1" applyFont="1" applyFill="1" applyBorder="1" applyAlignment="1">
      <alignment wrapText="1"/>
    </xf>
    <xf numFmtId="49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0" fontId="2" fillId="0" borderId="2" xfId="1" applyFont="1" applyBorder="1" applyAlignment="1">
      <alignment wrapText="1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2" xfId="1" applyFont="1" applyBorder="1"/>
    <xf numFmtId="49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13" xfId="1" applyFont="1" applyBorder="1" applyAlignment="1">
      <alignment wrapText="1"/>
    </xf>
    <xf numFmtId="49" fontId="2" fillId="0" borderId="14" xfId="1" applyNumberFormat="1" applyFont="1" applyBorder="1" applyAlignment="1">
      <alignment horizontal="center"/>
    </xf>
    <xf numFmtId="49" fontId="2" fillId="2" borderId="15" xfId="1" applyNumberFormat="1" applyFont="1" applyFill="1" applyBorder="1" applyAlignment="1">
      <alignment horizontal="center"/>
    </xf>
    <xf numFmtId="0" fontId="2" fillId="0" borderId="15" xfId="1" applyFont="1" applyBorder="1" applyAlignment="1">
      <alignment horizontal="center"/>
    </xf>
    <xf numFmtId="166" fontId="2" fillId="0" borderId="15" xfId="1" applyNumberFormat="1" applyFont="1" applyBorder="1" applyAlignment="1">
      <alignment horizontal="right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166" fontId="20" fillId="0" borderId="0" xfId="1" applyNumberFormat="1" applyFont="1" applyAlignment="1">
      <alignment horizontal="right" vertical="center"/>
    </xf>
    <xf numFmtId="168" fontId="20" fillId="0" borderId="0" xfId="1" applyNumberFormat="1" applyFont="1" applyAlignment="1">
      <alignment vertical="center"/>
    </xf>
    <xf numFmtId="168" fontId="2" fillId="0" borderId="0" xfId="1" applyNumberFormat="1" applyFont="1" applyAlignment="1">
      <alignment vertical="center"/>
    </xf>
    <xf numFmtId="168" fontId="6" fillId="0" borderId="0" xfId="1" applyNumberFormat="1" applyFont="1" applyAlignment="1">
      <alignment vertical="center"/>
    </xf>
    <xf numFmtId="168" fontId="2" fillId="0" borderId="0" xfId="1" applyNumberFormat="1" applyFont="1" applyBorder="1" applyAlignment="1">
      <alignment vertical="center"/>
    </xf>
    <xf numFmtId="166" fontId="22" fillId="0" borderId="1" xfId="1" applyNumberFormat="1" applyFont="1" applyBorder="1" applyAlignment="1">
      <alignment vertical="center" wrapText="1"/>
    </xf>
    <xf numFmtId="166" fontId="23" fillId="0" borderId="1" xfId="1" applyNumberFormat="1" applyFont="1" applyBorder="1" applyAlignment="1">
      <alignment vertical="center" wrapText="1"/>
    </xf>
    <xf numFmtId="166" fontId="24" fillId="0" borderId="1" xfId="1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 shrinkToFit="1"/>
    </xf>
    <xf numFmtId="166" fontId="6" fillId="2" borderId="1" xfId="1" applyNumberFormat="1" applyFont="1" applyFill="1" applyBorder="1" applyAlignment="1">
      <alignment vertical="center"/>
    </xf>
    <xf numFmtId="166" fontId="2" fillId="2" borderId="1" xfId="1" applyNumberFormat="1" applyFont="1" applyFill="1" applyBorder="1" applyAlignment="1"/>
    <xf numFmtId="166" fontId="2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/>
    <xf numFmtId="166" fontId="2" fillId="0" borderId="1" xfId="1" applyNumberFormat="1" applyFont="1" applyBorder="1" applyAlignment="1">
      <alignment vertical="center" shrinkToFit="1"/>
    </xf>
    <xf numFmtId="166" fontId="2" fillId="0" borderId="1" xfId="1" applyNumberFormat="1" applyFont="1" applyBorder="1" applyAlignment="1" applyProtection="1">
      <alignment vertical="center" shrinkToFit="1"/>
      <protection locked="0"/>
    </xf>
    <xf numFmtId="166" fontId="6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6" fillId="0" borderId="1" xfId="1" applyNumberFormat="1" applyFont="1" applyBorder="1" applyAlignment="1" applyProtection="1">
      <alignment vertical="center"/>
      <protection locked="0"/>
    </xf>
    <xf numFmtId="166" fontId="2" fillId="0" borderId="1" xfId="1" applyNumberFormat="1" applyFont="1" applyBorder="1" applyAlignment="1"/>
    <xf numFmtId="0" fontId="6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shrinkToFit="1"/>
    </xf>
    <xf numFmtId="166" fontId="6" fillId="0" borderId="1" xfId="1" applyNumberFormat="1" applyFont="1" applyBorder="1" applyAlignment="1">
      <alignment shrinkToFit="1"/>
    </xf>
    <xf numFmtId="168" fontId="6" fillId="2" borderId="1" xfId="1" applyNumberFormat="1" applyFont="1" applyFill="1" applyBorder="1" applyAlignment="1"/>
    <xf numFmtId="168" fontId="2" fillId="2" borderId="1" xfId="1" applyNumberFormat="1" applyFont="1" applyFill="1" applyBorder="1" applyAlignment="1"/>
    <xf numFmtId="0" fontId="2" fillId="0" borderId="1" xfId="1" applyFont="1" applyBorder="1"/>
    <xf numFmtId="168" fontId="2" fillId="0" borderId="1" xfId="1" applyNumberFormat="1" applyFont="1" applyBorder="1" applyAlignment="1"/>
    <xf numFmtId="0" fontId="22" fillId="0" borderId="1" xfId="1" applyFont="1" applyBorder="1" applyAlignment="1">
      <alignment vertical="center"/>
    </xf>
    <xf numFmtId="49" fontId="22" fillId="0" borderId="1" xfId="1" applyNumberFormat="1" applyFont="1" applyBorder="1" applyAlignment="1">
      <alignment horizontal="center" vertical="center"/>
    </xf>
    <xf numFmtId="168" fontId="22" fillId="0" borderId="1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9" fontId="20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 wrapText="1"/>
    </xf>
    <xf numFmtId="166" fontId="2" fillId="0" borderId="16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horizontal="right" vertical="center"/>
    </xf>
    <xf numFmtId="169" fontId="22" fillId="0" borderId="0" xfId="1" applyNumberFormat="1" applyFont="1" applyBorder="1" applyAlignment="1">
      <alignment horizontal="center" vertical="center" wrapText="1"/>
    </xf>
    <xf numFmtId="169" fontId="23" fillId="0" borderId="0" xfId="1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wrapText="1"/>
    </xf>
    <xf numFmtId="0" fontId="24" fillId="0" borderId="1" xfId="1" applyFont="1" applyBorder="1" applyAlignment="1">
      <alignment horizontal="center" wrapText="1"/>
    </xf>
    <xf numFmtId="166" fontId="24" fillId="0" borderId="1" xfId="1" applyNumberFormat="1" applyFont="1" applyBorder="1" applyAlignment="1"/>
    <xf numFmtId="2" fontId="24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 shrinkToFit="1"/>
    </xf>
    <xf numFmtId="2" fontId="6" fillId="2" borderId="0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2" fontId="2" fillId="2" borderId="0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2" fontId="20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shrinkToFit="1"/>
    </xf>
    <xf numFmtId="49" fontId="6" fillId="2" borderId="1" xfId="1" applyNumberFormat="1" applyFont="1" applyFill="1" applyBorder="1" applyAlignment="1">
      <alignment horizontal="center" shrinkToFit="1"/>
    </xf>
    <xf numFmtId="2" fontId="6" fillId="2" borderId="0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>
      <alignment shrinkToFit="1"/>
    </xf>
    <xf numFmtId="2" fontId="2" fillId="0" borderId="0" xfId="1" applyNumberFormat="1" applyFont="1" applyBorder="1" applyAlignment="1">
      <alignment horizontal="center" vertical="center" shrinkToFit="1"/>
    </xf>
    <xf numFmtId="166" fontId="6" fillId="0" borderId="1" xfId="1" applyNumberFormat="1" applyFont="1" applyBorder="1" applyAlignment="1"/>
    <xf numFmtId="2" fontId="6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 applyProtection="1"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1" xfId="1" applyNumberFormat="1" applyFont="1" applyBorder="1" applyAlignment="1" applyProtection="1">
      <alignment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>
      <alignment horizontal="center"/>
    </xf>
    <xf numFmtId="167" fontId="6" fillId="2" borderId="0" xfId="1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/>
    <xf numFmtId="2" fontId="27" fillId="2" borderId="0" xfId="1" applyNumberFormat="1" applyFont="1" applyFill="1" applyBorder="1" applyAlignment="1">
      <alignment horizontal="center"/>
    </xf>
    <xf numFmtId="0" fontId="22" fillId="0" borderId="1" xfId="1" applyFont="1" applyBorder="1" applyAlignment="1">
      <alignment wrapText="1"/>
    </xf>
    <xf numFmtId="167" fontId="2" fillId="0" borderId="0" xfId="1" applyNumberFormat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166" fontId="22" fillId="0" borderId="1" xfId="1" applyNumberFormat="1" applyFont="1" applyBorder="1" applyAlignment="1"/>
    <xf numFmtId="169" fontId="20" fillId="0" borderId="0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49" fontId="20" fillId="0" borderId="1" xfId="1" applyNumberFormat="1" applyFont="1" applyBorder="1" applyAlignment="1">
      <alignment horizontal="center"/>
    </xf>
    <xf numFmtId="166" fontId="20" fillId="0" borderId="1" xfId="1" applyNumberFormat="1" applyFont="1" applyBorder="1" applyAlignment="1"/>
    <xf numFmtId="170" fontId="22" fillId="0" borderId="1" xfId="1" applyNumberFormat="1" applyFont="1" applyBorder="1" applyAlignment="1">
      <alignment horizontal="center" vertical="center" wrapText="1"/>
    </xf>
    <xf numFmtId="170" fontId="23" fillId="0" borderId="1" xfId="1" applyNumberFormat="1" applyFont="1" applyBorder="1" applyAlignment="1">
      <alignment vertical="center" wrapText="1"/>
    </xf>
    <xf numFmtId="166" fontId="2" fillId="0" borderId="1" xfId="1" applyNumberFormat="1" applyFont="1" applyBorder="1" applyAlignment="1" applyProtection="1">
      <protection locked="0"/>
    </xf>
    <xf numFmtId="49" fontId="22" fillId="0" borderId="1" xfId="1" applyNumberFormat="1" applyFont="1" applyBorder="1" applyAlignment="1">
      <alignment vertical="center"/>
    </xf>
    <xf numFmtId="0" fontId="28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center" vertical="center"/>
    </xf>
    <xf numFmtId="170" fontId="28" fillId="0" borderId="0" xfId="0" applyNumberFormat="1" applyFont="1" applyAlignment="1">
      <alignment horizontal="right" vertical="center"/>
    </xf>
    <xf numFmtId="0" fontId="28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 wrapText="1"/>
    </xf>
    <xf numFmtId="170" fontId="22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170" fontId="20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2" fontId="6" fillId="0" borderId="1" xfId="0" applyNumberFormat="1" applyFont="1" applyBorder="1" applyAlignment="1">
      <alignment horizontal="right" shrinkToFi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29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70" fontId="6" fillId="0" borderId="1" xfId="0" applyNumberFormat="1" applyFont="1" applyBorder="1" applyAlignment="1">
      <alignment horizontal="right"/>
    </xf>
    <xf numFmtId="170" fontId="6" fillId="0" borderId="1" xfId="0" applyNumberFormat="1" applyFont="1" applyBorder="1" applyAlignment="1">
      <alignment horizontal="right" shrinkToFit="1"/>
    </xf>
    <xf numFmtId="0" fontId="22" fillId="0" borderId="1" xfId="0" applyFont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 shrinkToFi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vertical="center" shrinkToFit="1"/>
    </xf>
    <xf numFmtId="170" fontId="2" fillId="0" borderId="6" xfId="0" applyNumberFormat="1" applyFont="1" applyBorder="1" applyAlignment="1">
      <alignment horizontal="right" vertical="center" shrinkToFit="1"/>
    </xf>
    <xf numFmtId="0" fontId="20" fillId="0" borderId="1" xfId="0" applyFont="1" applyBorder="1" applyAlignment="1">
      <alignment vertical="center" wrapText="1"/>
    </xf>
    <xf numFmtId="170" fontId="2" fillId="0" borderId="1" xfId="0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left" vertical="center" wrapText="1"/>
    </xf>
    <xf numFmtId="170" fontId="6" fillId="0" borderId="1" xfId="0" applyNumberFormat="1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shrinkToFit="1"/>
    </xf>
    <xf numFmtId="166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166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66" fontId="20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shrinkToFit="1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right" vertical="center" shrinkToFit="1"/>
    </xf>
    <xf numFmtId="2" fontId="6" fillId="0" borderId="1" xfId="1" applyNumberFormat="1" applyFont="1" applyBorder="1" applyAlignment="1">
      <alignment horizontal="center" vertical="center" shrinkToFit="1"/>
    </xf>
    <xf numFmtId="2" fontId="2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166" fontId="6" fillId="0" borderId="21" xfId="0" applyNumberFormat="1" applyFont="1" applyBorder="1" applyAlignment="1">
      <alignment horizontal="center" shrinkToFit="1"/>
    </xf>
    <xf numFmtId="166" fontId="6" fillId="0" borderId="1" xfId="0" applyNumberFormat="1" applyFont="1" applyBorder="1" applyAlignment="1">
      <alignment horizontal="center" shrinkToFit="1"/>
    </xf>
    <xf numFmtId="166" fontId="6" fillId="0" borderId="1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shrinkToFit="1"/>
    </xf>
    <xf numFmtId="166" fontId="2" fillId="0" borderId="11" xfId="0" applyNumberFormat="1" applyFont="1" applyBorder="1" applyAlignment="1">
      <alignment horizontal="center" shrinkToFit="1"/>
    </xf>
    <xf numFmtId="166" fontId="2" fillId="0" borderId="1" xfId="0" applyNumberFormat="1" applyFont="1" applyBorder="1" applyAlignment="1">
      <alignment horizontal="center" shrinkToFit="1"/>
    </xf>
    <xf numFmtId="166" fontId="2" fillId="2" borderId="11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 shrinkToFit="1"/>
    </xf>
    <xf numFmtId="166" fontId="6" fillId="0" borderId="1" xfId="0" applyNumberFormat="1" applyFont="1" applyBorder="1" applyAlignment="1">
      <alignment horizontal="center" vertical="center" shrinkToFit="1"/>
    </xf>
    <xf numFmtId="166" fontId="6" fillId="2" borderId="1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3" fillId="0" borderId="10" xfId="0" applyFont="1" applyBorder="1"/>
    <xf numFmtId="166" fontId="21" fillId="2" borderId="1" xfId="0" applyNumberFormat="1" applyFont="1" applyFill="1" applyBorder="1" applyAlignment="1">
      <alignment horizontal="center" vertical="center"/>
    </xf>
    <xf numFmtId="0" fontId="34" fillId="0" borderId="10" xfId="0" applyFont="1" applyBorder="1"/>
    <xf numFmtId="166" fontId="35" fillId="2" borderId="1" xfId="0" applyNumberFormat="1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wrapText="1"/>
    </xf>
    <xf numFmtId="166" fontId="6" fillId="2" borderId="1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/>
    <xf numFmtId="170" fontId="2" fillId="0" borderId="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1" xfId="0" applyFont="1" applyBorder="1" applyAlignment="1">
      <alignment horizontal="left" vertical="center" wrapText="1" shrinkToFit="1"/>
    </xf>
    <xf numFmtId="165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70" fontId="19" fillId="2" borderId="1" xfId="0" applyNumberFormat="1" applyFont="1" applyFill="1" applyBorder="1"/>
    <xf numFmtId="170" fontId="19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170" fontId="3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0" fontId="28" fillId="0" borderId="1" xfId="0" applyNumberFormat="1" applyFont="1" applyBorder="1" applyAlignment="1">
      <alignment horizontal="center" vertical="center" wrapText="1"/>
    </xf>
    <xf numFmtId="0" fontId="37" fillId="0" borderId="0" xfId="0" applyFont="1"/>
    <xf numFmtId="0" fontId="40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applyFont="1"/>
    <xf numFmtId="0" fontId="39" fillId="0" borderId="0" xfId="0" applyFont="1" applyBorder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/>
    <xf numFmtId="0" fontId="39" fillId="0" borderId="0" xfId="0" applyFont="1" applyBorder="1" applyAlignment="1"/>
    <xf numFmtId="165" fontId="41" fillId="0" borderId="1" xfId="0" applyNumberFormat="1" applyFont="1" applyBorder="1" applyAlignment="1">
      <alignment horizontal="center" vertical="center" wrapText="1"/>
    </xf>
    <xf numFmtId="0" fontId="39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0" fontId="41" fillId="0" borderId="1" xfId="0" applyNumberFormat="1" applyFont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/>
    <xf numFmtId="0" fontId="2" fillId="2" borderId="0" xfId="0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3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shrinkToFit="1"/>
    </xf>
    <xf numFmtId="170" fontId="6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right"/>
    </xf>
    <xf numFmtId="170" fontId="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170" fontId="2" fillId="2" borderId="17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left" wrapText="1" shrinkToFit="1"/>
    </xf>
    <xf numFmtId="0" fontId="28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 indent="1"/>
    </xf>
    <xf numFmtId="170" fontId="22" fillId="0" borderId="1" xfId="0" applyNumberFormat="1" applyFont="1" applyBorder="1" applyAlignment="1">
      <alignment horizontal="center" vertical="center" wrapText="1" shrinkToFit="1"/>
    </xf>
    <xf numFmtId="170" fontId="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wrapText="1" indent="1"/>
    </xf>
    <xf numFmtId="170" fontId="6" fillId="0" borderId="1" xfId="0" applyNumberFormat="1" applyFont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8" fillId="2" borderId="0" xfId="0" applyFont="1" applyFill="1" applyAlignme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19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/>
    <xf numFmtId="0" fontId="36" fillId="0" borderId="1" xfId="0" applyFont="1" applyBorder="1" applyAlignment="1">
      <alignment horizontal="right" wrapText="1"/>
    </xf>
    <xf numFmtId="0" fontId="42" fillId="0" borderId="1" xfId="0" applyFont="1" applyBorder="1" applyAlignment="1">
      <alignment horizontal="left" vertical="center" wrapText="1" shrinkToFit="1"/>
    </xf>
    <xf numFmtId="0" fontId="3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7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1" fillId="2" borderId="1" xfId="0" applyFont="1" applyFill="1" applyBorder="1" applyAlignment="1">
      <alignment horizontal="left" wrapText="1" indent="15"/>
    </xf>
    <xf numFmtId="17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vertical="top"/>
    </xf>
    <xf numFmtId="17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70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7" fillId="2" borderId="1" xfId="0" applyFont="1" applyFill="1" applyBorder="1"/>
    <xf numFmtId="170" fontId="7" fillId="2" borderId="1" xfId="0" applyNumberFormat="1" applyFont="1" applyFill="1" applyBorder="1" applyAlignment="1">
      <alignment horizontal="center"/>
    </xf>
    <xf numFmtId="170" fontId="3" fillId="2" borderId="1" xfId="0" applyNumberFormat="1" applyFont="1" applyFill="1" applyBorder="1"/>
    <xf numFmtId="0" fontId="7" fillId="0" borderId="1" xfId="0" applyFont="1" applyBorder="1" applyAlignment="1">
      <alignment wrapText="1"/>
    </xf>
    <xf numFmtId="165" fontId="3" fillId="0" borderId="0" xfId="0" applyNumberFormat="1" applyFont="1" applyAlignment="1">
      <alignment horizontal="center" vertical="top"/>
    </xf>
    <xf numFmtId="0" fontId="4" fillId="2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11" fillId="0" borderId="0" xfId="0" applyFont="1" applyAlignment="1">
      <alignment wrapText="1"/>
    </xf>
    <xf numFmtId="0" fontId="4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4" fillId="0" borderId="0" xfId="0" applyFont="1"/>
    <xf numFmtId="0" fontId="42" fillId="0" borderId="0" xfId="0" applyFont="1" applyAlignment="1">
      <alignment horizontal="center" wrapText="1"/>
    </xf>
    <xf numFmtId="0" fontId="3" fillId="0" borderId="0" xfId="0" applyFont="1" applyAlignment="1"/>
    <xf numFmtId="0" fontId="45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39" fillId="0" borderId="0" xfId="0" applyFont="1" applyBorder="1"/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2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right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zoomScaleNormal="100" workbookViewId="0">
      <selection activeCell="B2" sqref="B2"/>
    </sheetView>
  </sheetViews>
  <sheetFormatPr defaultColWidth="8.85546875" defaultRowHeight="15.75" x14ac:dyDescent="0.25"/>
  <cols>
    <col min="1" max="1" width="83.42578125" style="15" customWidth="1"/>
    <col min="2" max="2" width="33.28515625" style="16" customWidth="1"/>
    <col min="3" max="1024" width="8.85546875" style="16"/>
  </cols>
  <sheetData>
    <row r="1" spans="1:2" x14ac:dyDescent="0.25">
      <c r="A1" s="17"/>
      <c r="B1" s="18" t="s">
        <v>0</v>
      </c>
    </row>
    <row r="2" spans="1:2" ht="165" x14ac:dyDescent="0.25">
      <c r="A2" s="17"/>
      <c r="B2" s="19" t="s">
        <v>604</v>
      </c>
    </row>
    <row r="3" spans="1:2" x14ac:dyDescent="0.25">
      <c r="A3" s="17"/>
      <c r="B3" s="20"/>
    </row>
    <row r="4" spans="1:2" ht="36.6" customHeight="1" x14ac:dyDescent="0.25">
      <c r="A4" s="14" t="s">
        <v>1</v>
      </c>
      <c r="B4" s="14"/>
    </row>
    <row r="5" spans="1:2" x14ac:dyDescent="0.25">
      <c r="A5" s="21"/>
      <c r="B5" s="20"/>
    </row>
    <row r="6" spans="1:2" x14ac:dyDescent="0.25">
      <c r="A6" s="22" t="s">
        <v>2</v>
      </c>
      <c r="B6" s="23" t="s">
        <v>3</v>
      </c>
    </row>
    <row r="7" spans="1:2" ht="69.75" customHeight="1" x14ac:dyDescent="0.25">
      <c r="A7" s="24" t="s">
        <v>4</v>
      </c>
      <c r="B7" s="25" t="s">
        <v>5</v>
      </c>
    </row>
    <row r="8" spans="1:2" x14ac:dyDescent="0.25">
      <c r="A8" s="26" t="s">
        <v>6</v>
      </c>
      <c r="B8" s="27">
        <v>2</v>
      </c>
    </row>
    <row r="9" spans="1:2" ht="31.5" x14ac:dyDescent="0.25">
      <c r="A9" s="26" t="s">
        <v>7</v>
      </c>
      <c r="B9" s="27">
        <v>45</v>
      </c>
    </row>
    <row r="10" spans="1:2" ht="31.5" hidden="1" x14ac:dyDescent="0.25">
      <c r="A10" s="26" t="s">
        <v>8</v>
      </c>
      <c r="B10" s="27">
        <v>70</v>
      </c>
    </row>
    <row r="11" spans="1:2" ht="31.5" x14ac:dyDescent="0.25">
      <c r="A11" s="26" t="s">
        <v>9</v>
      </c>
      <c r="B11" s="27">
        <v>50</v>
      </c>
    </row>
    <row r="12" spans="1:2" ht="47.25" x14ac:dyDescent="0.25">
      <c r="A12" s="26" t="s">
        <v>10</v>
      </c>
      <c r="B12" s="27">
        <v>100</v>
      </c>
    </row>
    <row r="13" spans="1:2" x14ac:dyDescent="0.25">
      <c r="A13" s="26" t="s">
        <v>11</v>
      </c>
      <c r="B13" s="27">
        <v>100</v>
      </c>
    </row>
    <row r="14" spans="1:2" ht="47.25" x14ac:dyDescent="0.25">
      <c r="A14" s="26" t="s">
        <v>12</v>
      </c>
      <c r="B14" s="27">
        <v>100</v>
      </c>
    </row>
    <row r="15" spans="1:2" ht="47.25" x14ac:dyDescent="0.25">
      <c r="A15" s="26" t="s">
        <v>13</v>
      </c>
      <c r="B15" s="27">
        <v>100</v>
      </c>
    </row>
    <row r="16" spans="1:2" ht="31.5" x14ac:dyDescent="0.25">
      <c r="A16" s="28" t="s">
        <v>14</v>
      </c>
      <c r="B16" s="29"/>
    </row>
    <row r="17" spans="1:2" ht="63" x14ac:dyDescent="0.25">
      <c r="A17" s="26" t="s">
        <v>15</v>
      </c>
      <c r="B17" s="27">
        <v>100</v>
      </c>
    </row>
    <row r="18" spans="1:2" ht="78.75" x14ac:dyDescent="0.25">
      <c r="A18" s="26" t="s">
        <v>16</v>
      </c>
      <c r="B18" s="27">
        <v>100</v>
      </c>
    </row>
    <row r="19" spans="1:2" ht="47.25" x14ac:dyDescent="0.25">
      <c r="A19" s="28" t="s">
        <v>17</v>
      </c>
      <c r="B19" s="29"/>
    </row>
    <row r="20" spans="1:2" ht="31.5" x14ac:dyDescent="0.25">
      <c r="A20" s="26" t="s">
        <v>18</v>
      </c>
      <c r="B20" s="27">
        <v>100</v>
      </c>
    </row>
    <row r="21" spans="1:2" ht="31.5" x14ac:dyDescent="0.25">
      <c r="A21" s="28" t="s">
        <v>19</v>
      </c>
      <c r="B21" s="30"/>
    </row>
    <row r="22" spans="1:2" ht="78.75" x14ac:dyDescent="0.25">
      <c r="A22" s="31" t="s">
        <v>20</v>
      </c>
      <c r="B22" s="27">
        <v>15</v>
      </c>
    </row>
    <row r="23" spans="1:2" ht="78.75" x14ac:dyDescent="0.25">
      <c r="A23" s="26" t="s">
        <v>21</v>
      </c>
      <c r="B23" s="27">
        <v>100</v>
      </c>
    </row>
    <row r="24" spans="1:2" ht="64.5" customHeight="1" x14ac:dyDescent="0.25">
      <c r="A24" s="26" t="s">
        <v>22</v>
      </c>
      <c r="B24" s="27">
        <v>100</v>
      </c>
    </row>
    <row r="25" spans="1:2" ht="31.5" x14ac:dyDescent="0.25">
      <c r="A25" s="26" t="s">
        <v>23</v>
      </c>
      <c r="B25" s="27">
        <v>100</v>
      </c>
    </row>
    <row r="26" spans="1:2" ht="47.25" x14ac:dyDescent="0.25">
      <c r="A26" s="26" t="s">
        <v>24</v>
      </c>
      <c r="B26" s="27">
        <v>100</v>
      </c>
    </row>
    <row r="27" spans="1:2" ht="31.5" x14ac:dyDescent="0.25">
      <c r="A27" s="26" t="s">
        <v>25</v>
      </c>
      <c r="B27" s="27"/>
    </row>
    <row r="28" spans="1:2" ht="63" x14ac:dyDescent="0.25">
      <c r="A28" s="26" t="s">
        <v>26</v>
      </c>
      <c r="B28" s="27">
        <v>100</v>
      </c>
    </row>
    <row r="29" spans="1:2" ht="78.75" x14ac:dyDescent="0.25">
      <c r="A29" s="26" t="s">
        <v>27</v>
      </c>
      <c r="B29" s="27">
        <v>100</v>
      </c>
    </row>
    <row r="30" spans="1:2" ht="31.5" x14ac:dyDescent="0.25">
      <c r="A30" s="28" t="s">
        <v>28</v>
      </c>
      <c r="B30" s="30"/>
    </row>
    <row r="31" spans="1:2" ht="31.5" x14ac:dyDescent="0.25">
      <c r="A31" s="26" t="s">
        <v>29</v>
      </c>
      <c r="B31" s="27">
        <v>100</v>
      </c>
    </row>
    <row r="32" spans="1:2" ht="31.5" x14ac:dyDescent="0.25">
      <c r="A32" s="28" t="s">
        <v>30</v>
      </c>
      <c r="B32" s="30"/>
    </row>
    <row r="33" spans="1:2" ht="78.75" x14ac:dyDescent="0.25">
      <c r="A33" s="26" t="s">
        <v>31</v>
      </c>
      <c r="B33" s="27">
        <v>100</v>
      </c>
    </row>
    <row r="34" spans="1:2" ht="94.5" x14ac:dyDescent="0.25">
      <c r="A34" s="26" t="s">
        <v>32</v>
      </c>
      <c r="B34" s="27">
        <v>100</v>
      </c>
    </row>
    <row r="35" spans="1:2" ht="78.75" x14ac:dyDescent="0.25">
      <c r="A35" s="26" t="s">
        <v>33</v>
      </c>
      <c r="B35" s="27">
        <v>100</v>
      </c>
    </row>
    <row r="36" spans="1:2" ht="94.5" x14ac:dyDescent="0.25">
      <c r="A36" s="26" t="s">
        <v>34</v>
      </c>
      <c r="B36" s="27">
        <v>100</v>
      </c>
    </row>
    <row r="37" spans="1:2" ht="49.5" customHeight="1" x14ac:dyDescent="0.25">
      <c r="A37" s="26" t="s">
        <v>35</v>
      </c>
      <c r="B37" s="27">
        <v>100</v>
      </c>
    </row>
    <row r="38" spans="1:2" x14ac:dyDescent="0.25">
      <c r="A38" s="28" t="s">
        <v>36</v>
      </c>
      <c r="B38" s="30"/>
    </row>
    <row r="39" spans="1:2" ht="42.75" customHeight="1" x14ac:dyDescent="0.25">
      <c r="A39" s="26" t="s">
        <v>37</v>
      </c>
      <c r="B39" s="27">
        <v>100</v>
      </c>
    </row>
    <row r="40" spans="1:2" x14ac:dyDescent="0.25">
      <c r="A40" s="28" t="s">
        <v>38</v>
      </c>
      <c r="B40" s="30"/>
    </row>
    <row r="41" spans="1:2" ht="31.5" x14ac:dyDescent="0.25">
      <c r="A41" s="26" t="s">
        <v>39</v>
      </c>
      <c r="B41" s="27">
        <v>100</v>
      </c>
    </row>
    <row r="42" spans="1:2" x14ac:dyDescent="0.25">
      <c r="A42" s="26" t="s">
        <v>40</v>
      </c>
      <c r="B42" s="27">
        <v>100</v>
      </c>
    </row>
    <row r="43" spans="1:2" x14ac:dyDescent="0.25">
      <c r="A43" s="17" t="s">
        <v>41</v>
      </c>
      <c r="B43" s="20"/>
    </row>
  </sheetData>
  <mergeCells count="1">
    <mergeCell ref="A4:B4"/>
  </mergeCells>
  <pageMargins left="0" right="0" top="0" bottom="0" header="0.51180555555555496" footer="0.51180555555555496"/>
  <pageSetup paperSize="9" scale="86" firstPageNumber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2"/>
  <sheetViews>
    <sheetView zoomScaleNormal="100" workbookViewId="0">
      <selection activeCell="E1" sqref="E1:H1"/>
    </sheetView>
  </sheetViews>
  <sheetFormatPr defaultColWidth="9.140625" defaultRowHeight="15.75" outlineLevelRow="1" x14ac:dyDescent="0.25"/>
  <cols>
    <col min="1" max="1" width="72.140625" style="205" customWidth="1"/>
    <col min="2" max="2" width="9.5703125" style="205" customWidth="1"/>
    <col min="3" max="3" width="8.7109375" style="205" customWidth="1"/>
    <col min="4" max="4" width="17" style="206" customWidth="1"/>
    <col min="5" max="5" width="19.140625" style="206" customWidth="1"/>
    <col min="6" max="6" width="9" style="206" customWidth="1"/>
    <col min="7" max="7" width="15.28515625" style="205" customWidth="1"/>
    <col min="8" max="8" width="17" style="205" customWidth="1"/>
    <col min="9" max="9" width="21" style="237" customWidth="1"/>
    <col min="10" max="10" width="17.5703125" style="105" customWidth="1"/>
    <col min="11" max="11" width="12" style="105" customWidth="1"/>
    <col min="12" max="12" width="11.42578125" style="105" customWidth="1"/>
    <col min="13" max="256" width="9.140625" style="105"/>
    <col min="257" max="257" width="72.140625" style="105" customWidth="1"/>
    <col min="258" max="258" width="9.5703125" style="105" customWidth="1"/>
    <col min="259" max="259" width="8.7109375" style="105" customWidth="1"/>
    <col min="260" max="260" width="17" style="105" customWidth="1"/>
    <col min="261" max="261" width="19.140625" style="105" customWidth="1"/>
    <col min="262" max="262" width="9" style="105" customWidth="1"/>
    <col min="263" max="263" width="15.28515625" style="105" customWidth="1"/>
    <col min="264" max="264" width="17" style="105" customWidth="1"/>
    <col min="265" max="265" width="21" style="105" customWidth="1"/>
    <col min="266" max="266" width="17.5703125" style="105" customWidth="1"/>
    <col min="267" max="267" width="12" style="105" customWidth="1"/>
    <col min="268" max="268" width="11.42578125" style="105" customWidth="1"/>
    <col min="269" max="512" width="9.140625" style="105"/>
    <col min="513" max="513" width="72.140625" style="105" customWidth="1"/>
    <col min="514" max="514" width="9.5703125" style="105" customWidth="1"/>
    <col min="515" max="515" width="8.7109375" style="105" customWidth="1"/>
    <col min="516" max="516" width="17" style="105" customWidth="1"/>
    <col min="517" max="517" width="19.140625" style="105" customWidth="1"/>
    <col min="518" max="518" width="9" style="105" customWidth="1"/>
    <col min="519" max="519" width="15.28515625" style="105" customWidth="1"/>
    <col min="520" max="520" width="17" style="105" customWidth="1"/>
    <col min="521" max="521" width="21" style="105" customWidth="1"/>
    <col min="522" max="522" width="17.5703125" style="105" customWidth="1"/>
    <col min="523" max="523" width="12" style="105" customWidth="1"/>
    <col min="524" max="524" width="11.42578125" style="105" customWidth="1"/>
    <col min="525" max="768" width="9.140625" style="105"/>
    <col min="769" max="769" width="72.140625" style="105" customWidth="1"/>
    <col min="770" max="770" width="9.5703125" style="105" customWidth="1"/>
    <col min="771" max="771" width="8.7109375" style="105" customWidth="1"/>
    <col min="772" max="772" width="17" style="105" customWidth="1"/>
    <col min="773" max="773" width="19.140625" style="105" customWidth="1"/>
    <col min="774" max="774" width="9" style="105" customWidth="1"/>
    <col min="775" max="775" width="15.28515625" style="105" customWidth="1"/>
    <col min="776" max="776" width="17" style="105" customWidth="1"/>
    <col min="777" max="777" width="21" style="105" customWidth="1"/>
    <col min="778" max="778" width="17.5703125" style="105" customWidth="1"/>
    <col min="779" max="779" width="12" style="105" customWidth="1"/>
    <col min="780" max="780" width="11.42578125" style="105" customWidth="1"/>
    <col min="781" max="1024" width="9.140625" style="105"/>
  </cols>
  <sheetData>
    <row r="1" spans="1:12" s="105" customFormat="1" ht="147.6" customHeight="1" x14ac:dyDescent="0.25">
      <c r="A1" s="102"/>
      <c r="B1" s="102"/>
      <c r="C1" s="102"/>
      <c r="D1" s="103"/>
      <c r="E1" s="7" t="s">
        <v>612</v>
      </c>
      <c r="F1" s="7"/>
      <c r="G1" s="7"/>
      <c r="H1" s="7"/>
      <c r="K1" s="107"/>
    </row>
    <row r="2" spans="1:12" ht="40.9" customHeight="1" x14ac:dyDescent="0.25">
      <c r="A2" s="6" t="s">
        <v>454</v>
      </c>
      <c r="B2" s="6"/>
      <c r="C2" s="6"/>
      <c r="D2" s="6"/>
      <c r="E2" s="6"/>
      <c r="F2" s="6"/>
      <c r="G2" s="6"/>
      <c r="H2" s="6"/>
      <c r="I2" s="238"/>
    </row>
    <row r="3" spans="1:12" ht="15.6" customHeight="1" x14ac:dyDescent="0.25">
      <c r="A3" s="108"/>
      <c r="B3" s="108"/>
      <c r="C3" s="108"/>
      <c r="D3" s="109"/>
      <c r="E3" s="109"/>
      <c r="F3" s="109"/>
      <c r="G3" s="4" t="s">
        <v>205</v>
      </c>
      <c r="H3" s="4"/>
      <c r="I3" s="240"/>
    </row>
    <row r="4" spans="1:12" ht="57.75" customHeight="1" x14ac:dyDescent="0.25">
      <c r="A4" s="111" t="s">
        <v>206</v>
      </c>
      <c r="B4" s="111" t="s">
        <v>440</v>
      </c>
      <c r="C4" s="111" t="s">
        <v>207</v>
      </c>
      <c r="D4" s="111" t="s">
        <v>208</v>
      </c>
      <c r="E4" s="111" t="s">
        <v>209</v>
      </c>
      <c r="F4" s="111" t="s">
        <v>210</v>
      </c>
      <c r="G4" s="284" t="s">
        <v>422</v>
      </c>
      <c r="H4" s="284" t="s">
        <v>423</v>
      </c>
      <c r="I4" s="241"/>
    </row>
    <row r="5" spans="1:12" ht="20.25" hidden="1" customHeight="1" outlineLevel="1" x14ac:dyDescent="0.25">
      <c r="A5" s="113"/>
      <c r="B5" s="113"/>
      <c r="C5" s="114"/>
      <c r="D5" s="114"/>
      <c r="E5" s="114"/>
      <c r="F5" s="114"/>
      <c r="G5" s="285"/>
      <c r="H5" s="285"/>
      <c r="I5" s="242"/>
    </row>
    <row r="6" spans="1:12" s="120" customFormat="1" ht="39.6" customHeight="1" collapsed="1" x14ac:dyDescent="0.25">
      <c r="A6" s="243" t="s">
        <v>212</v>
      </c>
      <c r="B6" s="244">
        <v>525</v>
      </c>
      <c r="C6" s="227" t="s">
        <v>216</v>
      </c>
      <c r="D6" s="227" t="s">
        <v>216</v>
      </c>
      <c r="E6" s="227" t="s">
        <v>217</v>
      </c>
      <c r="F6" s="227" t="s">
        <v>218</v>
      </c>
      <c r="G6" s="245">
        <f>G7+G47+G115+G158+G190+G206+G212+G88+G109+G41</f>
        <v>3620.8999999999992</v>
      </c>
      <c r="H6" s="245">
        <f>H7+H47+H115+H158+H190+H206+H212+H88+H109+H41</f>
        <v>3668.1999999999994</v>
      </c>
      <c r="I6" s="246"/>
      <c r="J6" s="119"/>
      <c r="K6" s="119"/>
      <c r="L6" s="119"/>
    </row>
    <row r="7" spans="1:12" ht="23.25" customHeight="1" x14ac:dyDescent="0.25">
      <c r="A7" s="154" t="s">
        <v>214</v>
      </c>
      <c r="B7" s="244">
        <v>525</v>
      </c>
      <c r="C7" s="227" t="s">
        <v>215</v>
      </c>
      <c r="D7" s="227" t="s">
        <v>216</v>
      </c>
      <c r="E7" s="227" t="s">
        <v>217</v>
      </c>
      <c r="F7" s="227" t="s">
        <v>218</v>
      </c>
      <c r="G7" s="228">
        <f>G8+G15</f>
        <v>2022.4999999999998</v>
      </c>
      <c r="H7" s="228">
        <f>H8+H15</f>
        <v>1958.7999999999997</v>
      </c>
      <c r="I7" s="247"/>
      <c r="J7" s="124"/>
      <c r="K7" s="124"/>
      <c r="L7" s="124"/>
    </row>
    <row r="8" spans="1:12" ht="31.5" x14ac:dyDescent="0.25">
      <c r="A8" s="125" t="s">
        <v>219</v>
      </c>
      <c r="B8" s="244">
        <v>525</v>
      </c>
      <c r="C8" s="227" t="s">
        <v>215</v>
      </c>
      <c r="D8" s="227" t="s">
        <v>220</v>
      </c>
      <c r="E8" s="227" t="s">
        <v>217</v>
      </c>
      <c r="F8" s="227" t="s">
        <v>218</v>
      </c>
      <c r="G8" s="219">
        <f t="shared" ref="G8:H10" si="0">G9</f>
        <v>743.8</v>
      </c>
      <c r="H8" s="219">
        <f t="shared" si="0"/>
        <v>743.69999999999993</v>
      </c>
      <c r="I8" s="248"/>
    </row>
    <row r="9" spans="1:12" ht="31.5" x14ac:dyDescent="0.25">
      <c r="A9" s="127" t="s">
        <v>221</v>
      </c>
      <c r="B9" s="249">
        <v>525</v>
      </c>
      <c r="C9" s="250" t="s">
        <v>215</v>
      </c>
      <c r="D9" s="250" t="s">
        <v>220</v>
      </c>
      <c r="E9" s="251" t="s">
        <v>222</v>
      </c>
      <c r="F9" s="250" t="s">
        <v>218</v>
      </c>
      <c r="G9" s="217">
        <f t="shared" si="0"/>
        <v>743.8</v>
      </c>
      <c r="H9" s="217">
        <f t="shared" si="0"/>
        <v>743.69999999999993</v>
      </c>
      <c r="I9" s="252"/>
    </row>
    <row r="10" spans="1:12" ht="24.75" customHeight="1" x14ac:dyDescent="0.25">
      <c r="A10" s="127" t="s">
        <v>223</v>
      </c>
      <c r="B10" s="249">
        <v>525</v>
      </c>
      <c r="C10" s="250" t="s">
        <v>215</v>
      </c>
      <c r="D10" s="250" t="s">
        <v>220</v>
      </c>
      <c r="E10" s="251" t="s">
        <v>224</v>
      </c>
      <c r="F10" s="250" t="s">
        <v>218</v>
      </c>
      <c r="G10" s="217">
        <f t="shared" si="0"/>
        <v>743.8</v>
      </c>
      <c r="H10" s="217">
        <f t="shared" si="0"/>
        <v>743.69999999999993</v>
      </c>
      <c r="I10" s="252"/>
    </row>
    <row r="11" spans="1:12" ht="31.5" x14ac:dyDescent="0.25">
      <c r="A11" s="127" t="s">
        <v>225</v>
      </c>
      <c r="B11" s="249">
        <v>525</v>
      </c>
      <c r="C11" s="250" t="s">
        <v>215</v>
      </c>
      <c r="D11" s="250" t="s">
        <v>220</v>
      </c>
      <c r="E11" s="251" t="s">
        <v>226</v>
      </c>
      <c r="F11" s="250" t="s">
        <v>218</v>
      </c>
      <c r="G11" s="217">
        <f>G13+G14</f>
        <v>743.8</v>
      </c>
      <c r="H11" s="217">
        <f>H13+H14</f>
        <v>743.69999999999993</v>
      </c>
      <c r="I11" s="252"/>
    </row>
    <row r="12" spans="1:12" ht="31.5" x14ac:dyDescent="0.25">
      <c r="A12" s="127" t="s">
        <v>227</v>
      </c>
      <c r="B12" s="249">
        <v>525</v>
      </c>
      <c r="C12" s="253" t="s">
        <v>215</v>
      </c>
      <c r="D12" s="253" t="s">
        <v>220</v>
      </c>
      <c r="E12" s="254" t="s">
        <v>226</v>
      </c>
      <c r="F12" s="250" t="s">
        <v>228</v>
      </c>
      <c r="G12" s="217">
        <f>G13+G14</f>
        <v>743.8</v>
      </c>
      <c r="H12" s="217">
        <f>H13+H14</f>
        <v>743.69999999999993</v>
      </c>
      <c r="I12" s="252"/>
    </row>
    <row r="13" spans="1:12" ht="31.5" x14ac:dyDescent="0.25">
      <c r="A13" s="127" t="s">
        <v>229</v>
      </c>
      <c r="B13" s="249">
        <v>525</v>
      </c>
      <c r="C13" s="250" t="s">
        <v>215</v>
      </c>
      <c r="D13" s="250" t="s">
        <v>220</v>
      </c>
      <c r="E13" s="251" t="s">
        <v>226</v>
      </c>
      <c r="F13" s="147">
        <v>121</v>
      </c>
      <c r="G13" s="217">
        <v>571.29999999999995</v>
      </c>
      <c r="H13" s="217">
        <v>571.29999999999995</v>
      </c>
      <c r="I13" s="255"/>
    </row>
    <row r="14" spans="1:12" ht="49.5" customHeight="1" x14ac:dyDescent="0.25">
      <c r="A14" s="127" t="s">
        <v>230</v>
      </c>
      <c r="B14" s="249">
        <v>525</v>
      </c>
      <c r="C14" s="250" t="s">
        <v>215</v>
      </c>
      <c r="D14" s="250" t="s">
        <v>220</v>
      </c>
      <c r="E14" s="251" t="s">
        <v>226</v>
      </c>
      <c r="F14" s="147">
        <v>129</v>
      </c>
      <c r="G14" s="217">
        <v>172.5</v>
      </c>
      <c r="H14" s="217">
        <v>172.4</v>
      </c>
      <c r="I14" s="256"/>
    </row>
    <row r="15" spans="1:12" ht="58.5" customHeight="1" x14ac:dyDescent="0.25">
      <c r="A15" s="125" t="s">
        <v>231</v>
      </c>
      <c r="B15" s="244">
        <v>525</v>
      </c>
      <c r="C15" s="227" t="s">
        <v>215</v>
      </c>
      <c r="D15" s="227" t="s">
        <v>232</v>
      </c>
      <c r="E15" s="257" t="s">
        <v>217</v>
      </c>
      <c r="F15" s="227" t="s">
        <v>218</v>
      </c>
      <c r="G15" s="219">
        <f>G16</f>
        <v>1278.6999999999998</v>
      </c>
      <c r="H15" s="219">
        <f>H16</f>
        <v>1215.0999999999999</v>
      </c>
      <c r="I15" s="248"/>
    </row>
    <row r="16" spans="1:12" ht="31.5" x14ac:dyDescent="0.25">
      <c r="A16" s="127" t="s">
        <v>233</v>
      </c>
      <c r="B16" s="249">
        <v>525</v>
      </c>
      <c r="C16" s="250" t="s">
        <v>215</v>
      </c>
      <c r="D16" s="250" t="s">
        <v>232</v>
      </c>
      <c r="E16" s="251" t="s">
        <v>222</v>
      </c>
      <c r="F16" s="250" t="s">
        <v>218</v>
      </c>
      <c r="G16" s="217">
        <f>G17</f>
        <v>1278.6999999999998</v>
      </c>
      <c r="H16" s="217">
        <f>H17</f>
        <v>1215.0999999999999</v>
      </c>
      <c r="I16" s="252"/>
    </row>
    <row r="17" spans="1:9" ht="31.5" customHeight="1" x14ac:dyDescent="0.25">
      <c r="A17" s="127" t="s">
        <v>234</v>
      </c>
      <c r="B17" s="249">
        <v>525</v>
      </c>
      <c r="C17" s="250" t="s">
        <v>215</v>
      </c>
      <c r="D17" s="250" t="s">
        <v>232</v>
      </c>
      <c r="E17" s="251" t="s">
        <v>235</v>
      </c>
      <c r="F17" s="250" t="s">
        <v>218</v>
      </c>
      <c r="G17" s="217">
        <f>G18+G22</f>
        <v>1278.6999999999998</v>
      </c>
      <c r="H17" s="217">
        <f>H18+H22</f>
        <v>1215.0999999999999</v>
      </c>
      <c r="I17" s="252"/>
    </row>
    <row r="18" spans="1:9" ht="37.5" customHeight="1" x14ac:dyDescent="0.25">
      <c r="A18" s="127" t="s">
        <v>236</v>
      </c>
      <c r="B18" s="249">
        <v>525</v>
      </c>
      <c r="C18" s="250" t="s">
        <v>215</v>
      </c>
      <c r="D18" s="250" t="s">
        <v>232</v>
      </c>
      <c r="E18" s="251" t="s">
        <v>237</v>
      </c>
      <c r="F18" s="250" t="s">
        <v>218</v>
      </c>
      <c r="G18" s="217">
        <f>G19</f>
        <v>942.59999999999991</v>
      </c>
      <c r="H18" s="217">
        <f>H19</f>
        <v>942.59999999999991</v>
      </c>
      <c r="I18" s="252"/>
    </row>
    <row r="19" spans="1:9" ht="33.75" customHeight="1" x14ac:dyDescent="0.25">
      <c r="A19" s="127" t="s">
        <v>227</v>
      </c>
      <c r="B19" s="249">
        <v>525</v>
      </c>
      <c r="C19" s="250" t="s">
        <v>215</v>
      </c>
      <c r="D19" s="250" t="s">
        <v>232</v>
      </c>
      <c r="E19" s="251" t="s">
        <v>237</v>
      </c>
      <c r="F19" s="250" t="s">
        <v>228</v>
      </c>
      <c r="G19" s="217">
        <f>G20+G21</f>
        <v>942.59999999999991</v>
      </c>
      <c r="H19" s="217">
        <f>H20+H21</f>
        <v>942.59999999999991</v>
      </c>
      <c r="I19" s="252"/>
    </row>
    <row r="20" spans="1:9" ht="45.75" customHeight="1" x14ac:dyDescent="0.25">
      <c r="A20" s="157" t="s">
        <v>229</v>
      </c>
      <c r="B20" s="249">
        <v>525</v>
      </c>
      <c r="C20" s="250" t="s">
        <v>215</v>
      </c>
      <c r="D20" s="250" t="s">
        <v>232</v>
      </c>
      <c r="E20" s="251" t="s">
        <v>237</v>
      </c>
      <c r="F20" s="178">
        <v>121</v>
      </c>
      <c r="G20" s="217">
        <v>723.9</v>
      </c>
      <c r="H20" s="217">
        <v>723.9</v>
      </c>
      <c r="I20" s="256"/>
    </row>
    <row r="21" spans="1:9" ht="47.25" x14ac:dyDescent="0.25">
      <c r="A21" s="157" t="s">
        <v>230</v>
      </c>
      <c r="B21" s="249">
        <v>525</v>
      </c>
      <c r="C21" s="250" t="s">
        <v>215</v>
      </c>
      <c r="D21" s="250" t="s">
        <v>232</v>
      </c>
      <c r="E21" s="251" t="s">
        <v>238</v>
      </c>
      <c r="F21" s="178">
        <v>129</v>
      </c>
      <c r="G21" s="217">
        <v>218.7</v>
      </c>
      <c r="H21" s="217">
        <v>218.7</v>
      </c>
      <c r="I21" s="256"/>
    </row>
    <row r="22" spans="1:9" ht="31.5" x14ac:dyDescent="0.25">
      <c r="A22" s="141" t="s">
        <v>239</v>
      </c>
      <c r="B22" s="249">
        <v>525</v>
      </c>
      <c r="C22" s="250" t="s">
        <v>215</v>
      </c>
      <c r="D22" s="250" t="s">
        <v>232</v>
      </c>
      <c r="E22" s="251" t="s">
        <v>238</v>
      </c>
      <c r="F22" s="178" t="s">
        <v>218</v>
      </c>
      <c r="G22" s="217">
        <f>G23+G24+G25</f>
        <v>336.1</v>
      </c>
      <c r="H22" s="217">
        <f>H23+H24+H25</f>
        <v>272.5</v>
      </c>
      <c r="I22" s="256"/>
    </row>
    <row r="23" spans="1:9" ht="31.5" x14ac:dyDescent="0.25">
      <c r="A23" s="127" t="s">
        <v>240</v>
      </c>
      <c r="B23" s="249">
        <v>525</v>
      </c>
      <c r="C23" s="250" t="s">
        <v>215</v>
      </c>
      <c r="D23" s="250" t="s">
        <v>232</v>
      </c>
      <c r="E23" s="251" t="s">
        <v>238</v>
      </c>
      <c r="F23" s="178">
        <v>244</v>
      </c>
      <c r="G23" s="217">
        <v>335.8</v>
      </c>
      <c r="H23" s="217">
        <v>272.2</v>
      </c>
      <c r="I23" s="256"/>
    </row>
    <row r="24" spans="1:9" ht="31.5" x14ac:dyDescent="0.25">
      <c r="A24" s="141" t="s">
        <v>241</v>
      </c>
      <c r="B24" s="249">
        <v>525</v>
      </c>
      <c r="C24" s="250" t="s">
        <v>215</v>
      </c>
      <c r="D24" s="250" t="s">
        <v>232</v>
      </c>
      <c r="E24" s="251" t="s">
        <v>238</v>
      </c>
      <c r="F24" s="178">
        <v>851</v>
      </c>
      <c r="G24" s="217">
        <v>0.3</v>
      </c>
      <c r="H24" s="217">
        <v>0.3</v>
      </c>
      <c r="I24" s="256"/>
    </row>
    <row r="25" spans="1:9" ht="30.75" customHeight="1" x14ac:dyDescent="0.25">
      <c r="A25" s="141" t="s">
        <v>242</v>
      </c>
      <c r="B25" s="249">
        <v>525</v>
      </c>
      <c r="C25" s="250" t="s">
        <v>215</v>
      </c>
      <c r="D25" s="250" t="s">
        <v>232</v>
      </c>
      <c r="E25" s="251" t="s">
        <v>238</v>
      </c>
      <c r="F25" s="178">
        <v>852</v>
      </c>
      <c r="G25" s="217">
        <v>0</v>
      </c>
      <c r="H25" s="217">
        <v>0</v>
      </c>
      <c r="I25" s="256"/>
    </row>
    <row r="26" spans="1:9" s="146" customFormat="1" ht="27" hidden="1" customHeight="1" x14ac:dyDescent="0.25">
      <c r="A26" s="142" t="s">
        <v>243</v>
      </c>
      <c r="B26" s="244">
        <v>525</v>
      </c>
      <c r="C26" s="258" t="s">
        <v>215</v>
      </c>
      <c r="D26" s="258" t="s">
        <v>244</v>
      </c>
      <c r="E26" s="144" t="s">
        <v>245</v>
      </c>
      <c r="F26" s="227" t="s">
        <v>218</v>
      </c>
      <c r="G26" s="228"/>
      <c r="H26" s="219"/>
      <c r="I26" s="259"/>
    </row>
    <row r="27" spans="1:9" ht="37.5" hidden="1" customHeight="1" x14ac:dyDescent="0.25">
      <c r="A27" s="141" t="s">
        <v>246</v>
      </c>
      <c r="B27" s="244">
        <v>525</v>
      </c>
      <c r="C27" s="253" t="s">
        <v>215</v>
      </c>
      <c r="D27" s="253" t="s">
        <v>244</v>
      </c>
      <c r="E27" s="147" t="s">
        <v>247</v>
      </c>
      <c r="F27" s="250" t="s">
        <v>218</v>
      </c>
      <c r="G27" s="260"/>
      <c r="H27" s="217"/>
      <c r="I27" s="252"/>
    </row>
    <row r="28" spans="1:9" ht="38.25" hidden="1" customHeight="1" x14ac:dyDescent="0.25">
      <c r="A28" s="141" t="s">
        <v>248</v>
      </c>
      <c r="B28" s="244">
        <v>525</v>
      </c>
      <c r="C28" s="250" t="s">
        <v>215</v>
      </c>
      <c r="D28" s="250" t="s">
        <v>244</v>
      </c>
      <c r="E28" s="147" t="s">
        <v>247</v>
      </c>
      <c r="F28" s="147">
        <v>244</v>
      </c>
      <c r="G28" s="217"/>
      <c r="H28" s="217"/>
      <c r="I28" s="256"/>
    </row>
    <row r="29" spans="1:9" ht="58.5" hidden="1" customHeight="1" x14ac:dyDescent="0.25">
      <c r="A29" s="154" t="s">
        <v>249</v>
      </c>
      <c r="B29" s="244">
        <v>525</v>
      </c>
      <c r="C29" s="250" t="s">
        <v>215</v>
      </c>
      <c r="D29" s="250" t="s">
        <v>250</v>
      </c>
      <c r="E29" s="144" t="s">
        <v>217</v>
      </c>
      <c r="F29" s="227" t="s">
        <v>218</v>
      </c>
      <c r="G29" s="228"/>
      <c r="H29" s="228">
        <f>H30</f>
        <v>0</v>
      </c>
      <c r="I29" s="247"/>
    </row>
    <row r="30" spans="1:9" ht="115.5" hidden="1" customHeight="1" x14ac:dyDescent="0.25">
      <c r="A30" s="149" t="s">
        <v>441</v>
      </c>
      <c r="B30" s="244">
        <v>525</v>
      </c>
      <c r="C30" s="227" t="s">
        <v>215</v>
      </c>
      <c r="D30" s="227" t="s">
        <v>250</v>
      </c>
      <c r="E30" s="144" t="s">
        <v>252</v>
      </c>
      <c r="F30" s="227" t="s">
        <v>253</v>
      </c>
      <c r="G30" s="228"/>
      <c r="H30" s="228">
        <f>H31</f>
        <v>0</v>
      </c>
      <c r="I30" s="247"/>
    </row>
    <row r="31" spans="1:9" ht="151.5" hidden="1" customHeight="1" x14ac:dyDescent="0.25">
      <c r="A31" s="162" t="s">
        <v>442</v>
      </c>
      <c r="B31" s="244">
        <v>525</v>
      </c>
      <c r="C31" s="250" t="s">
        <v>215</v>
      </c>
      <c r="D31" s="250" t="s">
        <v>250</v>
      </c>
      <c r="E31" s="147" t="s">
        <v>255</v>
      </c>
      <c r="F31" s="250" t="s">
        <v>253</v>
      </c>
      <c r="G31" s="260"/>
      <c r="H31" s="260">
        <f>H32</f>
        <v>0</v>
      </c>
      <c r="I31" s="261"/>
    </row>
    <row r="32" spans="1:9" ht="63.75" hidden="1" customHeight="1" x14ac:dyDescent="0.25">
      <c r="A32" s="157" t="s">
        <v>256</v>
      </c>
      <c r="B32" s="244">
        <v>525</v>
      </c>
      <c r="C32" s="250" t="s">
        <v>215</v>
      </c>
      <c r="D32" s="250" t="s">
        <v>250</v>
      </c>
      <c r="E32" s="147" t="s">
        <v>257</v>
      </c>
      <c r="F32" s="250" t="s">
        <v>218</v>
      </c>
      <c r="G32" s="260"/>
      <c r="H32" s="260">
        <f>H33</f>
        <v>0</v>
      </c>
      <c r="I32" s="261"/>
    </row>
    <row r="33" spans="1:9" ht="31.5" hidden="1" x14ac:dyDescent="0.25">
      <c r="A33" s="157" t="s">
        <v>262</v>
      </c>
      <c r="B33" s="244">
        <v>525</v>
      </c>
      <c r="C33" s="250" t="s">
        <v>215</v>
      </c>
      <c r="D33" s="250" t="s">
        <v>250</v>
      </c>
      <c r="E33" s="147" t="s">
        <v>263</v>
      </c>
      <c r="F33" s="250" t="s">
        <v>218</v>
      </c>
      <c r="G33" s="260"/>
      <c r="H33" s="260">
        <f>H34</f>
        <v>0</v>
      </c>
      <c r="I33" s="261"/>
    </row>
    <row r="34" spans="1:9" ht="31.5" hidden="1" x14ac:dyDescent="0.25">
      <c r="A34" s="157" t="s">
        <v>260</v>
      </c>
      <c r="B34" s="244">
        <v>525</v>
      </c>
      <c r="C34" s="250" t="s">
        <v>215</v>
      </c>
      <c r="D34" s="250" t="s">
        <v>250</v>
      </c>
      <c r="E34" s="147" t="s">
        <v>263</v>
      </c>
      <c r="F34" s="250" t="s">
        <v>261</v>
      </c>
      <c r="G34" s="260"/>
      <c r="H34" s="260"/>
      <c r="I34" s="261"/>
    </row>
    <row r="35" spans="1:9" ht="40.5" hidden="1" customHeight="1" x14ac:dyDescent="0.25">
      <c r="A35" s="121" t="s">
        <v>249</v>
      </c>
      <c r="B35" s="244">
        <v>525</v>
      </c>
      <c r="C35" s="227" t="s">
        <v>215</v>
      </c>
      <c r="D35" s="227" t="s">
        <v>250</v>
      </c>
      <c r="E35" s="144" t="s">
        <v>217</v>
      </c>
      <c r="F35" s="227" t="s">
        <v>218</v>
      </c>
      <c r="G35" s="228">
        <f>G38</f>
        <v>0</v>
      </c>
      <c r="H35" s="228">
        <f>H38</f>
        <v>0</v>
      </c>
      <c r="I35" s="261"/>
    </row>
    <row r="36" spans="1:9" ht="0.75" hidden="1" customHeight="1" x14ac:dyDescent="0.25">
      <c r="A36" s="149" t="s">
        <v>443</v>
      </c>
      <c r="B36" s="244">
        <v>525</v>
      </c>
      <c r="C36" s="227" t="s">
        <v>215</v>
      </c>
      <c r="D36" s="227" t="s">
        <v>250</v>
      </c>
      <c r="E36" s="144" t="s">
        <v>252</v>
      </c>
      <c r="F36" s="227" t="s">
        <v>253</v>
      </c>
      <c r="G36" s="228">
        <f>G37</f>
        <v>0</v>
      </c>
      <c r="H36" s="228">
        <f>H37</f>
        <v>0</v>
      </c>
      <c r="I36" s="261"/>
    </row>
    <row r="37" spans="1:9" ht="34.5" hidden="1" customHeight="1" x14ac:dyDescent="0.25">
      <c r="A37" s="150" t="s">
        <v>444</v>
      </c>
      <c r="B37" s="244">
        <v>525</v>
      </c>
      <c r="C37" s="250" t="s">
        <v>215</v>
      </c>
      <c r="D37" s="250" t="s">
        <v>250</v>
      </c>
      <c r="E37" s="134" t="s">
        <v>255</v>
      </c>
      <c r="F37" s="128" t="s">
        <v>253</v>
      </c>
      <c r="G37" s="220">
        <f>G38</f>
        <v>0</v>
      </c>
      <c r="H37" s="220">
        <f>H38</f>
        <v>0</v>
      </c>
      <c r="I37" s="261"/>
    </row>
    <row r="38" spans="1:9" ht="1.5" hidden="1" customHeight="1" x14ac:dyDescent="0.25">
      <c r="A38" s="152" t="s">
        <v>256</v>
      </c>
      <c r="B38" s="244">
        <v>525</v>
      </c>
      <c r="C38" s="250" t="s">
        <v>215</v>
      </c>
      <c r="D38" s="250" t="s">
        <v>250</v>
      </c>
      <c r="E38" s="134" t="s">
        <v>257</v>
      </c>
      <c r="F38" s="128" t="s">
        <v>218</v>
      </c>
      <c r="G38" s="220">
        <v>0</v>
      </c>
      <c r="H38" s="220">
        <v>0</v>
      </c>
      <c r="I38" s="261"/>
    </row>
    <row r="39" spans="1:9" ht="33" hidden="1" customHeight="1" x14ac:dyDescent="0.25">
      <c r="A39" s="152" t="s">
        <v>262</v>
      </c>
      <c r="B39" s="244">
        <v>525</v>
      </c>
      <c r="C39" s="250" t="s">
        <v>215</v>
      </c>
      <c r="D39" s="250" t="s">
        <v>250</v>
      </c>
      <c r="E39" s="134" t="s">
        <v>263</v>
      </c>
      <c r="F39" s="128" t="s">
        <v>218</v>
      </c>
      <c r="G39" s="220">
        <f>G40</f>
        <v>0</v>
      </c>
      <c r="H39" s="220">
        <f>H40</f>
        <v>0</v>
      </c>
      <c r="I39" s="261"/>
    </row>
    <row r="40" spans="1:9" ht="38.25" hidden="1" customHeight="1" x14ac:dyDescent="0.25">
      <c r="A40" s="152" t="s">
        <v>260</v>
      </c>
      <c r="B40" s="244">
        <v>525</v>
      </c>
      <c r="C40" s="250" t="s">
        <v>215</v>
      </c>
      <c r="D40" s="250" t="s">
        <v>250</v>
      </c>
      <c r="E40" s="134" t="s">
        <v>263</v>
      </c>
      <c r="F40" s="128" t="s">
        <v>261</v>
      </c>
      <c r="G40" s="220">
        <v>0</v>
      </c>
      <c r="H40" s="220">
        <v>0</v>
      </c>
      <c r="I40" s="261"/>
    </row>
    <row r="41" spans="1:9" ht="38.25" customHeight="1" x14ac:dyDescent="0.25">
      <c r="A41" s="121" t="s">
        <v>264</v>
      </c>
      <c r="B41" s="244">
        <v>525</v>
      </c>
      <c r="C41" s="122" t="s">
        <v>215</v>
      </c>
      <c r="D41" s="122" t="s">
        <v>265</v>
      </c>
      <c r="E41" s="134"/>
      <c r="F41" s="128"/>
      <c r="G41" s="215">
        <f t="shared" ref="G41:H45" si="1">G42</f>
        <v>36.200000000000003</v>
      </c>
      <c r="H41" s="215">
        <f t="shared" si="1"/>
        <v>36.700000000000003</v>
      </c>
      <c r="I41" s="261"/>
    </row>
    <row r="42" spans="1:9" ht="38.25" customHeight="1" x14ac:dyDescent="0.25">
      <c r="A42" s="152" t="s">
        <v>266</v>
      </c>
      <c r="B42" s="249">
        <v>525</v>
      </c>
      <c r="C42" s="128" t="s">
        <v>215</v>
      </c>
      <c r="D42" s="128" t="s">
        <v>265</v>
      </c>
      <c r="E42" s="153">
        <v>9900000000</v>
      </c>
      <c r="F42" s="122"/>
      <c r="G42" s="220">
        <f t="shared" si="1"/>
        <v>36.200000000000003</v>
      </c>
      <c r="H42" s="220">
        <f t="shared" si="1"/>
        <v>36.700000000000003</v>
      </c>
      <c r="I42" s="261"/>
    </row>
    <row r="43" spans="1:9" ht="38.25" customHeight="1" x14ac:dyDescent="0.25">
      <c r="A43" s="152" t="s">
        <v>258</v>
      </c>
      <c r="B43" s="249">
        <v>525</v>
      </c>
      <c r="C43" s="128" t="s">
        <v>215</v>
      </c>
      <c r="D43" s="128" t="s">
        <v>265</v>
      </c>
      <c r="E43" s="134" t="s">
        <v>267</v>
      </c>
      <c r="F43" s="128"/>
      <c r="G43" s="220">
        <f t="shared" si="1"/>
        <v>36.200000000000003</v>
      </c>
      <c r="H43" s="220">
        <f t="shared" si="1"/>
        <v>36.700000000000003</v>
      </c>
      <c r="I43" s="261"/>
    </row>
    <row r="44" spans="1:9" ht="38.25" customHeight="1" x14ac:dyDescent="0.25">
      <c r="A44" s="152" t="s">
        <v>268</v>
      </c>
      <c r="B44" s="249">
        <v>525</v>
      </c>
      <c r="C44" s="128" t="s">
        <v>215</v>
      </c>
      <c r="D44" s="128" t="s">
        <v>265</v>
      </c>
      <c r="E44" s="134" t="s">
        <v>269</v>
      </c>
      <c r="F44" s="128"/>
      <c r="G44" s="220">
        <f t="shared" si="1"/>
        <v>36.200000000000003</v>
      </c>
      <c r="H44" s="220">
        <f t="shared" si="1"/>
        <v>36.700000000000003</v>
      </c>
      <c r="I44" s="261"/>
    </row>
    <row r="45" spans="1:9" ht="38.25" customHeight="1" x14ac:dyDescent="0.25">
      <c r="A45" s="152" t="s">
        <v>270</v>
      </c>
      <c r="B45" s="249">
        <v>525</v>
      </c>
      <c r="C45" s="128" t="s">
        <v>215</v>
      </c>
      <c r="D45" s="128" t="s">
        <v>265</v>
      </c>
      <c r="E45" s="134" t="s">
        <v>269</v>
      </c>
      <c r="F45" s="128" t="s">
        <v>271</v>
      </c>
      <c r="G45" s="220">
        <f t="shared" si="1"/>
        <v>36.200000000000003</v>
      </c>
      <c r="H45" s="220">
        <f t="shared" si="1"/>
        <v>36.700000000000003</v>
      </c>
      <c r="I45" s="261"/>
    </row>
    <row r="46" spans="1:9" ht="38.25" customHeight="1" x14ac:dyDescent="0.25">
      <c r="A46" s="152" t="s">
        <v>272</v>
      </c>
      <c r="B46" s="249">
        <v>525</v>
      </c>
      <c r="C46" s="128" t="s">
        <v>215</v>
      </c>
      <c r="D46" s="128" t="s">
        <v>265</v>
      </c>
      <c r="E46" s="134" t="s">
        <v>269</v>
      </c>
      <c r="F46" s="128" t="s">
        <v>273</v>
      </c>
      <c r="G46" s="220">
        <v>36.200000000000003</v>
      </c>
      <c r="H46" s="220">
        <v>36.700000000000003</v>
      </c>
      <c r="I46" s="261"/>
    </row>
    <row r="47" spans="1:9" ht="28.5" customHeight="1" x14ac:dyDescent="0.25">
      <c r="A47" s="154" t="s">
        <v>274</v>
      </c>
      <c r="B47" s="244">
        <v>525</v>
      </c>
      <c r="C47" s="227" t="s">
        <v>220</v>
      </c>
      <c r="D47" s="227" t="s">
        <v>216</v>
      </c>
      <c r="E47" s="185" t="s">
        <v>275</v>
      </c>
      <c r="F47" s="184" t="s">
        <v>218</v>
      </c>
      <c r="G47" s="262">
        <f>G48</f>
        <v>246.8</v>
      </c>
      <c r="H47" s="262">
        <f>H48</f>
        <v>255.20000000000002</v>
      </c>
      <c r="I47" s="263"/>
    </row>
    <row r="48" spans="1:9" ht="28.5" customHeight="1" x14ac:dyDescent="0.25">
      <c r="A48" s="157" t="s">
        <v>276</v>
      </c>
      <c r="B48" s="249">
        <v>525</v>
      </c>
      <c r="C48" s="250" t="s">
        <v>220</v>
      </c>
      <c r="D48" s="250" t="s">
        <v>277</v>
      </c>
      <c r="E48" s="183" t="s">
        <v>217</v>
      </c>
      <c r="F48" s="182" t="s">
        <v>218</v>
      </c>
      <c r="G48" s="225">
        <f>G49</f>
        <v>246.8</v>
      </c>
      <c r="H48" s="225">
        <f>H49</f>
        <v>255.20000000000002</v>
      </c>
      <c r="I48" s="264"/>
    </row>
    <row r="49" spans="1:10" ht="27" customHeight="1" x14ac:dyDescent="0.25">
      <c r="A49" s="157" t="s">
        <v>278</v>
      </c>
      <c r="B49" s="249">
        <v>525</v>
      </c>
      <c r="C49" s="250" t="s">
        <v>220</v>
      </c>
      <c r="D49" s="250" t="s">
        <v>277</v>
      </c>
      <c r="E49" s="183" t="s">
        <v>279</v>
      </c>
      <c r="F49" s="182" t="s">
        <v>218</v>
      </c>
      <c r="G49" s="225">
        <f>G50+G80</f>
        <v>246.8</v>
      </c>
      <c r="H49" s="225">
        <f>H50+H80</f>
        <v>255.20000000000002</v>
      </c>
      <c r="I49" s="264"/>
    </row>
    <row r="50" spans="1:10" ht="37.5" customHeight="1" x14ac:dyDescent="0.25">
      <c r="A50" s="157" t="s">
        <v>280</v>
      </c>
      <c r="B50" s="249">
        <v>525</v>
      </c>
      <c r="C50" s="250" t="s">
        <v>220</v>
      </c>
      <c r="D50" s="250" t="s">
        <v>277</v>
      </c>
      <c r="E50" s="183" t="s">
        <v>281</v>
      </c>
      <c r="F50" s="182" t="s">
        <v>218</v>
      </c>
      <c r="G50" s="225">
        <f>G51</f>
        <v>225.9</v>
      </c>
      <c r="H50" s="225">
        <f>H51</f>
        <v>225.9</v>
      </c>
      <c r="I50" s="264"/>
    </row>
    <row r="51" spans="1:10" ht="45" customHeight="1" x14ac:dyDescent="0.25">
      <c r="A51" s="157" t="s">
        <v>282</v>
      </c>
      <c r="B51" s="249">
        <v>525</v>
      </c>
      <c r="C51" s="250" t="s">
        <v>220</v>
      </c>
      <c r="D51" s="250" t="s">
        <v>277</v>
      </c>
      <c r="E51" s="183" t="s">
        <v>283</v>
      </c>
      <c r="F51" s="182" t="s">
        <v>218</v>
      </c>
      <c r="G51" s="225">
        <f>G52+G55</f>
        <v>225.9</v>
      </c>
      <c r="H51" s="225">
        <f>H52+H55</f>
        <v>225.9</v>
      </c>
      <c r="I51" s="264"/>
    </row>
    <row r="52" spans="1:10" ht="45" customHeight="1" x14ac:dyDescent="0.25">
      <c r="A52" s="127" t="s">
        <v>227</v>
      </c>
      <c r="B52" s="249">
        <v>525</v>
      </c>
      <c r="C52" s="250" t="s">
        <v>220</v>
      </c>
      <c r="D52" s="250" t="s">
        <v>277</v>
      </c>
      <c r="E52" s="183" t="s">
        <v>283</v>
      </c>
      <c r="F52" s="182" t="s">
        <v>228</v>
      </c>
      <c r="G52" s="225">
        <f>G53+G54</f>
        <v>225.9</v>
      </c>
      <c r="H52" s="225">
        <f>H53+H54</f>
        <v>225.9</v>
      </c>
      <c r="I52" s="264"/>
    </row>
    <row r="53" spans="1:10" ht="42" customHeight="1" x14ac:dyDescent="0.25">
      <c r="A53" s="157" t="s">
        <v>284</v>
      </c>
      <c r="B53" s="249">
        <v>525</v>
      </c>
      <c r="C53" s="250" t="s">
        <v>220</v>
      </c>
      <c r="D53" s="250" t="s">
        <v>277</v>
      </c>
      <c r="E53" s="183" t="s">
        <v>283</v>
      </c>
      <c r="F53" s="183">
        <v>121</v>
      </c>
      <c r="G53" s="225">
        <v>173.5</v>
      </c>
      <c r="H53" s="225">
        <v>173.5</v>
      </c>
      <c r="I53" s="109"/>
    </row>
    <row r="54" spans="1:10" ht="61.5" customHeight="1" x14ac:dyDescent="0.25">
      <c r="A54" s="157" t="s">
        <v>230</v>
      </c>
      <c r="B54" s="249">
        <v>525</v>
      </c>
      <c r="C54" s="250" t="s">
        <v>220</v>
      </c>
      <c r="D54" s="250" t="s">
        <v>277</v>
      </c>
      <c r="E54" s="183" t="s">
        <v>283</v>
      </c>
      <c r="F54" s="183">
        <v>129</v>
      </c>
      <c r="G54" s="225">
        <v>52.4</v>
      </c>
      <c r="H54" s="225">
        <v>52.4</v>
      </c>
      <c r="I54" s="109"/>
    </row>
    <row r="55" spans="1:10" ht="44.25" hidden="1" customHeight="1" x14ac:dyDescent="0.25">
      <c r="A55" s="157" t="s">
        <v>240</v>
      </c>
      <c r="B55" s="249">
        <v>525</v>
      </c>
      <c r="C55" s="250" t="s">
        <v>220</v>
      </c>
      <c r="D55" s="250" t="s">
        <v>277</v>
      </c>
      <c r="E55" s="183" t="s">
        <v>283</v>
      </c>
      <c r="F55" s="183">
        <v>244</v>
      </c>
      <c r="G55" s="225"/>
      <c r="H55" s="225"/>
      <c r="I55" s="109"/>
    </row>
    <row r="56" spans="1:10" ht="48" hidden="1" customHeight="1" x14ac:dyDescent="0.25">
      <c r="A56" s="154" t="s">
        <v>285</v>
      </c>
      <c r="B56" s="249">
        <v>525</v>
      </c>
      <c r="C56" s="227" t="s">
        <v>277</v>
      </c>
      <c r="D56" s="227" t="s">
        <v>216</v>
      </c>
      <c r="E56" s="185" t="s">
        <v>217</v>
      </c>
      <c r="F56" s="227" t="s">
        <v>218</v>
      </c>
      <c r="G56" s="265">
        <f>G57</f>
        <v>0</v>
      </c>
      <c r="H56" s="265">
        <f>H57</f>
        <v>0</v>
      </c>
      <c r="I56" s="266"/>
    </row>
    <row r="57" spans="1:10" ht="51.75" hidden="1" customHeight="1" x14ac:dyDescent="0.25">
      <c r="A57" s="157" t="s">
        <v>286</v>
      </c>
      <c r="B57" s="249">
        <v>525</v>
      </c>
      <c r="C57" s="250" t="s">
        <v>277</v>
      </c>
      <c r="D57" s="250" t="s">
        <v>287</v>
      </c>
      <c r="E57" s="183" t="s">
        <v>217</v>
      </c>
      <c r="F57" s="250" t="s">
        <v>218</v>
      </c>
      <c r="G57" s="267"/>
      <c r="H57" s="267"/>
      <c r="I57" s="268"/>
      <c r="J57" s="160"/>
    </row>
    <row r="58" spans="1:10" ht="56.25" hidden="1" customHeight="1" x14ac:dyDescent="0.25">
      <c r="A58" s="157" t="s">
        <v>288</v>
      </c>
      <c r="B58" s="249">
        <v>525</v>
      </c>
      <c r="C58" s="250" t="s">
        <v>277</v>
      </c>
      <c r="D58" s="250" t="s">
        <v>287</v>
      </c>
      <c r="E58" s="183" t="s">
        <v>425</v>
      </c>
      <c r="F58" s="250" t="s">
        <v>218</v>
      </c>
      <c r="G58" s="267"/>
      <c r="H58" s="286"/>
      <c r="I58" s="269"/>
      <c r="J58" s="160"/>
    </row>
    <row r="59" spans="1:10" ht="51.75" hidden="1" customHeight="1" x14ac:dyDescent="0.25">
      <c r="A59" s="157" t="s">
        <v>290</v>
      </c>
      <c r="B59" s="249">
        <v>525</v>
      </c>
      <c r="C59" s="250" t="s">
        <v>277</v>
      </c>
      <c r="D59" s="250" t="s">
        <v>287</v>
      </c>
      <c r="E59" s="183" t="s">
        <v>425</v>
      </c>
      <c r="F59" s="250" t="s">
        <v>261</v>
      </c>
      <c r="G59" s="260"/>
      <c r="H59" s="225"/>
      <c r="I59" s="264"/>
      <c r="J59" s="160"/>
    </row>
    <row r="60" spans="1:10" ht="33.75" hidden="1" customHeight="1" x14ac:dyDescent="0.25">
      <c r="A60" s="141" t="s">
        <v>291</v>
      </c>
      <c r="B60" s="249">
        <v>525</v>
      </c>
      <c r="C60" s="250" t="s">
        <v>277</v>
      </c>
      <c r="D60" s="250" t="s">
        <v>287</v>
      </c>
      <c r="E60" s="183" t="s">
        <v>267</v>
      </c>
      <c r="F60" s="250" t="s">
        <v>218</v>
      </c>
      <c r="G60" s="260"/>
      <c r="H60" s="225">
        <f>H61</f>
        <v>0</v>
      </c>
      <c r="I60" s="270"/>
      <c r="J60" s="161"/>
    </row>
    <row r="61" spans="1:10" ht="28.5" hidden="1" customHeight="1" x14ac:dyDescent="0.25">
      <c r="A61" s="141" t="s">
        <v>292</v>
      </c>
      <c r="B61" s="249">
        <v>525</v>
      </c>
      <c r="C61" s="250" t="s">
        <v>277</v>
      </c>
      <c r="D61" s="250" t="s">
        <v>287</v>
      </c>
      <c r="E61" s="183" t="s">
        <v>245</v>
      </c>
      <c r="F61" s="250" t="s">
        <v>218</v>
      </c>
      <c r="G61" s="260"/>
      <c r="H61" s="225">
        <f>H62</f>
        <v>0</v>
      </c>
      <c r="I61" s="270"/>
    </row>
    <row r="62" spans="1:10" ht="63.75" hidden="1" customHeight="1" x14ac:dyDescent="0.25">
      <c r="A62" s="162" t="s">
        <v>293</v>
      </c>
      <c r="B62" s="249">
        <v>525</v>
      </c>
      <c r="C62" s="250" t="s">
        <v>277</v>
      </c>
      <c r="D62" s="250" t="s">
        <v>287</v>
      </c>
      <c r="E62" s="183" t="s">
        <v>294</v>
      </c>
      <c r="F62" s="250" t="s">
        <v>218</v>
      </c>
      <c r="G62" s="260"/>
      <c r="H62" s="225">
        <f>H63</f>
        <v>0</v>
      </c>
      <c r="I62" s="264"/>
    </row>
    <row r="63" spans="1:10" ht="48.75" hidden="1" customHeight="1" x14ac:dyDescent="0.25">
      <c r="A63" s="141" t="s">
        <v>290</v>
      </c>
      <c r="B63" s="249">
        <v>525</v>
      </c>
      <c r="C63" s="250" t="s">
        <v>277</v>
      </c>
      <c r="D63" s="250" t="s">
        <v>287</v>
      </c>
      <c r="E63" s="183" t="s">
        <v>294</v>
      </c>
      <c r="F63" s="250" t="s">
        <v>261</v>
      </c>
      <c r="G63" s="260"/>
      <c r="H63" s="225"/>
      <c r="I63" s="264"/>
    </row>
    <row r="64" spans="1:10" ht="30.75" hidden="1" customHeight="1" x14ac:dyDescent="0.25">
      <c r="A64" s="176" t="s">
        <v>306</v>
      </c>
      <c r="B64" s="249">
        <v>525</v>
      </c>
      <c r="C64" s="227" t="s">
        <v>232</v>
      </c>
      <c r="D64" s="227" t="s">
        <v>216</v>
      </c>
      <c r="E64" s="185" t="s">
        <v>217</v>
      </c>
      <c r="F64" s="227" t="s">
        <v>218</v>
      </c>
      <c r="G64" s="228">
        <f>G65+G75</f>
        <v>0</v>
      </c>
      <c r="H64" s="228">
        <f>H65+H75</f>
        <v>0</v>
      </c>
      <c r="I64" s="247"/>
      <c r="J64" s="160"/>
    </row>
    <row r="65" spans="1:10" ht="28.5" hidden="1" customHeight="1" x14ac:dyDescent="0.25">
      <c r="A65" s="154" t="s">
        <v>307</v>
      </c>
      <c r="B65" s="249">
        <v>525</v>
      </c>
      <c r="C65" s="250" t="s">
        <v>232</v>
      </c>
      <c r="D65" s="250" t="s">
        <v>287</v>
      </c>
      <c r="E65" s="250" t="s">
        <v>217</v>
      </c>
      <c r="F65" s="250" t="s">
        <v>218</v>
      </c>
      <c r="G65" s="260">
        <f>G66</f>
        <v>0</v>
      </c>
      <c r="H65" s="260">
        <f>H66</f>
        <v>0</v>
      </c>
      <c r="I65" s="261"/>
      <c r="J65" s="177"/>
    </row>
    <row r="66" spans="1:10" ht="91.5" hidden="1" customHeight="1" x14ac:dyDescent="0.25">
      <c r="A66" s="154" t="s">
        <v>446</v>
      </c>
      <c r="B66" s="249">
        <v>525</v>
      </c>
      <c r="C66" s="250" t="s">
        <v>232</v>
      </c>
      <c r="D66" s="250" t="s">
        <v>287</v>
      </c>
      <c r="E66" s="250" t="s">
        <v>309</v>
      </c>
      <c r="F66" s="250" t="s">
        <v>218</v>
      </c>
      <c r="G66" s="260">
        <f>G67</f>
        <v>0</v>
      </c>
      <c r="H66" s="260">
        <f>H67</f>
        <v>0</v>
      </c>
      <c r="I66" s="261"/>
    </row>
    <row r="67" spans="1:10" ht="39" hidden="1" customHeight="1" x14ac:dyDescent="0.25">
      <c r="A67" s="127" t="s">
        <v>310</v>
      </c>
      <c r="B67" s="249">
        <v>525</v>
      </c>
      <c r="C67" s="178" t="s">
        <v>232</v>
      </c>
      <c r="D67" s="178" t="s">
        <v>287</v>
      </c>
      <c r="E67" s="147" t="s">
        <v>311</v>
      </c>
      <c r="F67" s="178" t="s">
        <v>218</v>
      </c>
      <c r="G67" s="217">
        <f>G69+G71+G73</f>
        <v>0</v>
      </c>
      <c r="H67" s="217">
        <f>H69+H71+H73</f>
        <v>0</v>
      </c>
      <c r="I67" s="252"/>
    </row>
    <row r="68" spans="1:10" ht="39.75" hidden="1" customHeight="1" x14ac:dyDescent="0.25">
      <c r="A68" s="127" t="s">
        <v>312</v>
      </c>
      <c r="B68" s="249">
        <v>525</v>
      </c>
      <c r="C68" s="178" t="s">
        <v>232</v>
      </c>
      <c r="D68" s="178" t="s">
        <v>287</v>
      </c>
      <c r="E68" s="147" t="s">
        <v>313</v>
      </c>
      <c r="F68" s="178" t="s">
        <v>218</v>
      </c>
      <c r="G68" s="217">
        <f>G69+G71+G73</f>
        <v>0</v>
      </c>
      <c r="H68" s="217">
        <f>H69+H71+H73</f>
        <v>0</v>
      </c>
      <c r="I68" s="252"/>
    </row>
    <row r="69" spans="1:10" ht="31.5" hidden="1" x14ac:dyDescent="0.25">
      <c r="A69" s="127" t="s">
        <v>314</v>
      </c>
      <c r="B69" s="249">
        <v>525</v>
      </c>
      <c r="C69" s="178" t="s">
        <v>232</v>
      </c>
      <c r="D69" s="178" t="s">
        <v>287</v>
      </c>
      <c r="E69" s="147" t="s">
        <v>315</v>
      </c>
      <c r="F69" s="178" t="s">
        <v>218</v>
      </c>
      <c r="G69" s="217">
        <f>G70</f>
        <v>0</v>
      </c>
      <c r="H69" s="217">
        <f>H70</f>
        <v>0</v>
      </c>
      <c r="I69" s="252"/>
    </row>
    <row r="70" spans="1:10" ht="41.25" hidden="1" customHeight="1" x14ac:dyDescent="0.25">
      <c r="A70" s="127" t="s">
        <v>290</v>
      </c>
      <c r="B70" s="249">
        <v>525</v>
      </c>
      <c r="C70" s="178" t="s">
        <v>232</v>
      </c>
      <c r="D70" s="178" t="s">
        <v>287</v>
      </c>
      <c r="E70" s="147" t="s">
        <v>315</v>
      </c>
      <c r="F70" s="147">
        <v>244</v>
      </c>
      <c r="G70" s="217"/>
      <c r="H70" s="217"/>
      <c r="I70" s="252"/>
    </row>
    <row r="71" spans="1:10" ht="40.5" hidden="1" customHeight="1" x14ac:dyDescent="0.25">
      <c r="A71" s="127" t="s">
        <v>316</v>
      </c>
      <c r="B71" s="249">
        <v>525</v>
      </c>
      <c r="C71" s="178" t="s">
        <v>232</v>
      </c>
      <c r="D71" s="178" t="s">
        <v>287</v>
      </c>
      <c r="E71" s="147" t="s">
        <v>317</v>
      </c>
      <c r="F71" s="178" t="s">
        <v>218</v>
      </c>
      <c r="G71" s="217">
        <f>G72</f>
        <v>0</v>
      </c>
      <c r="H71" s="217">
        <f>H72</f>
        <v>0</v>
      </c>
      <c r="I71" s="252"/>
    </row>
    <row r="72" spans="1:10" ht="39" hidden="1" customHeight="1" x14ac:dyDescent="0.25">
      <c r="A72" s="127" t="s">
        <v>290</v>
      </c>
      <c r="B72" s="249">
        <v>525</v>
      </c>
      <c r="C72" s="178" t="s">
        <v>232</v>
      </c>
      <c r="D72" s="178" t="s">
        <v>287</v>
      </c>
      <c r="E72" s="147" t="s">
        <v>317</v>
      </c>
      <c r="F72" s="147">
        <v>244</v>
      </c>
      <c r="G72" s="217"/>
      <c r="H72" s="217"/>
      <c r="I72" s="252"/>
    </row>
    <row r="73" spans="1:10" ht="31.5" hidden="1" x14ac:dyDescent="0.25">
      <c r="A73" s="127" t="s">
        <v>318</v>
      </c>
      <c r="B73" s="249">
        <v>525</v>
      </c>
      <c r="C73" s="178" t="s">
        <v>232</v>
      </c>
      <c r="D73" s="178" t="s">
        <v>287</v>
      </c>
      <c r="E73" s="147" t="s">
        <v>319</v>
      </c>
      <c r="F73" s="178" t="s">
        <v>218</v>
      </c>
      <c r="G73" s="217">
        <f>G74</f>
        <v>0</v>
      </c>
      <c r="H73" s="217">
        <f>H74</f>
        <v>0</v>
      </c>
      <c r="I73" s="252"/>
    </row>
    <row r="74" spans="1:10" ht="39.75" hidden="1" customHeight="1" x14ac:dyDescent="0.25">
      <c r="A74" s="127" t="s">
        <v>290</v>
      </c>
      <c r="B74" s="249">
        <v>525</v>
      </c>
      <c r="C74" s="178" t="s">
        <v>232</v>
      </c>
      <c r="D74" s="178" t="s">
        <v>287</v>
      </c>
      <c r="E74" s="147" t="s">
        <v>320</v>
      </c>
      <c r="F74" s="147">
        <v>244</v>
      </c>
      <c r="G74" s="217"/>
      <c r="H74" s="217"/>
      <c r="I74" s="252"/>
    </row>
    <row r="75" spans="1:10" ht="31.5" hidden="1" x14ac:dyDescent="0.25">
      <c r="A75" s="154" t="s">
        <v>427</v>
      </c>
      <c r="B75" s="249">
        <v>525</v>
      </c>
      <c r="C75" s="180" t="s">
        <v>232</v>
      </c>
      <c r="D75" s="180">
        <v>12</v>
      </c>
      <c r="E75" s="226" t="s">
        <v>217</v>
      </c>
      <c r="F75" s="180" t="s">
        <v>218</v>
      </c>
      <c r="G75" s="219"/>
      <c r="H75" s="219">
        <f>H76</f>
        <v>0</v>
      </c>
      <c r="I75" s="259"/>
    </row>
    <row r="76" spans="1:10" ht="31.5" hidden="1" x14ac:dyDescent="0.25">
      <c r="A76" s="127" t="s">
        <v>291</v>
      </c>
      <c r="B76" s="249">
        <v>525</v>
      </c>
      <c r="C76" s="178" t="s">
        <v>232</v>
      </c>
      <c r="D76" s="178">
        <v>12</v>
      </c>
      <c r="E76" s="147" t="s">
        <v>267</v>
      </c>
      <c r="F76" s="178" t="s">
        <v>218</v>
      </c>
      <c r="G76" s="217"/>
      <c r="H76" s="217">
        <f>H77</f>
        <v>0</v>
      </c>
      <c r="I76" s="252"/>
    </row>
    <row r="77" spans="1:10" ht="16.5" hidden="1" x14ac:dyDescent="0.25">
      <c r="A77" s="157" t="s">
        <v>323</v>
      </c>
      <c r="B77" s="249">
        <v>525</v>
      </c>
      <c r="C77" s="178" t="s">
        <v>232</v>
      </c>
      <c r="D77" s="178">
        <v>12</v>
      </c>
      <c r="E77" s="147" t="s">
        <v>245</v>
      </c>
      <c r="F77" s="178" t="s">
        <v>218</v>
      </c>
      <c r="G77" s="217"/>
      <c r="H77" s="217">
        <f>H78</f>
        <v>0</v>
      </c>
      <c r="I77" s="252"/>
    </row>
    <row r="78" spans="1:10" ht="21" hidden="1" customHeight="1" x14ac:dyDescent="0.25">
      <c r="A78" s="127" t="s">
        <v>324</v>
      </c>
      <c r="B78" s="249">
        <v>525</v>
      </c>
      <c r="C78" s="178" t="s">
        <v>232</v>
      </c>
      <c r="D78" s="178">
        <v>12</v>
      </c>
      <c r="E78" s="179" t="s">
        <v>325</v>
      </c>
      <c r="F78" s="178" t="s">
        <v>218</v>
      </c>
      <c r="G78" s="217"/>
      <c r="H78" s="217">
        <f>H79</f>
        <v>0</v>
      </c>
      <c r="I78" s="252"/>
    </row>
    <row r="79" spans="1:10" ht="60.75" hidden="1" customHeight="1" x14ac:dyDescent="0.25">
      <c r="A79" s="127" t="s">
        <v>290</v>
      </c>
      <c r="B79" s="249">
        <v>525</v>
      </c>
      <c r="C79" s="178" t="s">
        <v>232</v>
      </c>
      <c r="D79" s="178">
        <v>12</v>
      </c>
      <c r="E79" s="147" t="s">
        <v>326</v>
      </c>
      <c r="F79" s="147">
        <v>244</v>
      </c>
      <c r="G79" s="217"/>
      <c r="H79" s="217"/>
      <c r="I79" s="252"/>
    </row>
    <row r="80" spans="1:10" ht="61.5" customHeight="1" x14ac:dyDescent="0.25">
      <c r="A80" s="157" t="s">
        <v>240</v>
      </c>
      <c r="B80" s="249">
        <v>525</v>
      </c>
      <c r="C80" s="250" t="s">
        <v>220</v>
      </c>
      <c r="D80" s="183">
        <v>3</v>
      </c>
      <c r="E80" s="183" t="s">
        <v>283</v>
      </c>
      <c r="F80" s="183">
        <v>244</v>
      </c>
      <c r="G80" s="225">
        <v>20.9</v>
      </c>
      <c r="H80" s="225">
        <v>29.3</v>
      </c>
      <c r="I80" s="252"/>
    </row>
    <row r="81" spans="1:9" ht="0.75" customHeight="1" x14ac:dyDescent="0.25">
      <c r="A81" s="121" t="s">
        <v>249</v>
      </c>
      <c r="B81" s="244">
        <v>525</v>
      </c>
      <c r="C81" s="227" t="s">
        <v>215</v>
      </c>
      <c r="D81" s="227" t="s">
        <v>250</v>
      </c>
      <c r="E81" s="144" t="s">
        <v>217</v>
      </c>
      <c r="F81" s="227" t="s">
        <v>218</v>
      </c>
      <c r="G81" s="228">
        <f>G84</f>
        <v>325.68</v>
      </c>
      <c r="H81" s="228">
        <f>H84</f>
        <v>350</v>
      </c>
      <c r="I81" s="252"/>
    </row>
    <row r="82" spans="1:9" ht="60.75" hidden="1" customHeight="1" x14ac:dyDescent="0.25">
      <c r="A82" s="149" t="s">
        <v>443</v>
      </c>
      <c r="B82" s="244">
        <v>525</v>
      </c>
      <c r="C82" s="227" t="s">
        <v>215</v>
      </c>
      <c r="D82" s="227" t="s">
        <v>250</v>
      </c>
      <c r="E82" s="144" t="s">
        <v>252</v>
      </c>
      <c r="F82" s="227" t="s">
        <v>253</v>
      </c>
      <c r="G82" s="228">
        <f>G83</f>
        <v>325.68</v>
      </c>
      <c r="H82" s="228">
        <f>H83</f>
        <v>350</v>
      </c>
      <c r="I82" s="252"/>
    </row>
    <row r="83" spans="1:9" ht="1.5" hidden="1" customHeight="1" x14ac:dyDescent="0.25">
      <c r="A83" s="150" t="s">
        <v>444</v>
      </c>
      <c r="B83" s="244">
        <v>525</v>
      </c>
      <c r="C83" s="250" t="s">
        <v>215</v>
      </c>
      <c r="D83" s="250" t="s">
        <v>250</v>
      </c>
      <c r="E83" s="134" t="s">
        <v>255</v>
      </c>
      <c r="F83" s="128" t="s">
        <v>253</v>
      </c>
      <c r="G83" s="220">
        <f>G84</f>
        <v>325.68</v>
      </c>
      <c r="H83" s="220">
        <f>H84</f>
        <v>350</v>
      </c>
      <c r="I83" s="252"/>
    </row>
    <row r="84" spans="1:9" ht="63.75" hidden="1" customHeight="1" x14ac:dyDescent="0.25">
      <c r="A84" s="152" t="s">
        <v>256</v>
      </c>
      <c r="B84" s="244">
        <v>525</v>
      </c>
      <c r="C84" s="250" t="s">
        <v>215</v>
      </c>
      <c r="D84" s="250" t="s">
        <v>250</v>
      </c>
      <c r="E84" s="134" t="s">
        <v>257</v>
      </c>
      <c r="F84" s="128" t="s">
        <v>218</v>
      </c>
      <c r="G84" s="220">
        <v>325.68</v>
      </c>
      <c r="H84" s="220">
        <v>350</v>
      </c>
      <c r="I84" s="252"/>
    </row>
    <row r="85" spans="1:9" ht="0.75" hidden="1" customHeight="1" x14ac:dyDescent="0.25">
      <c r="A85" s="152" t="s">
        <v>258</v>
      </c>
      <c r="B85" s="244">
        <v>525</v>
      </c>
      <c r="C85" s="250" t="s">
        <v>215</v>
      </c>
      <c r="D85" s="250" t="s">
        <v>250</v>
      </c>
      <c r="E85" s="134" t="s">
        <v>263</v>
      </c>
      <c r="F85" s="128" t="s">
        <v>218</v>
      </c>
      <c r="G85" s="220">
        <f>G86</f>
        <v>325.68</v>
      </c>
      <c r="H85" s="223"/>
      <c r="I85" s="252"/>
    </row>
    <row r="86" spans="1:9" ht="60.75" hidden="1" customHeight="1" x14ac:dyDescent="0.25">
      <c r="A86" s="152" t="s">
        <v>262</v>
      </c>
      <c r="B86" s="244">
        <v>525</v>
      </c>
      <c r="C86" s="250" t="s">
        <v>215</v>
      </c>
      <c r="D86" s="250" t="s">
        <v>250</v>
      </c>
      <c r="E86" s="134" t="s">
        <v>263</v>
      </c>
      <c r="F86" s="128" t="s">
        <v>218</v>
      </c>
      <c r="G86" s="220">
        <f>G87</f>
        <v>325.68</v>
      </c>
      <c r="H86" s="220">
        <f>H87</f>
        <v>350</v>
      </c>
      <c r="I86" s="252"/>
    </row>
    <row r="87" spans="1:9" ht="60.75" hidden="1" customHeight="1" x14ac:dyDescent="0.25">
      <c r="A87" s="152" t="s">
        <v>260</v>
      </c>
      <c r="B87" s="244">
        <v>525</v>
      </c>
      <c r="C87" s="250" t="s">
        <v>215</v>
      </c>
      <c r="D87" s="250" t="s">
        <v>250</v>
      </c>
      <c r="E87" s="134" t="s">
        <v>263</v>
      </c>
      <c r="F87" s="128" t="s">
        <v>261</v>
      </c>
      <c r="G87" s="220">
        <v>325.68</v>
      </c>
      <c r="H87" s="220">
        <v>350</v>
      </c>
      <c r="I87" s="252"/>
    </row>
    <row r="88" spans="1:9" ht="60.75" customHeight="1" x14ac:dyDescent="0.25">
      <c r="A88" s="121" t="s">
        <v>285</v>
      </c>
      <c r="B88" s="244">
        <v>525</v>
      </c>
      <c r="C88" s="227" t="s">
        <v>277</v>
      </c>
      <c r="D88" s="227" t="s">
        <v>216</v>
      </c>
      <c r="E88" s="185" t="s">
        <v>217</v>
      </c>
      <c r="F88" s="227" t="s">
        <v>218</v>
      </c>
      <c r="G88" s="262">
        <f>G89</f>
        <v>10</v>
      </c>
      <c r="H88" s="262">
        <f>H89</f>
        <v>10</v>
      </c>
      <c r="I88" s="252"/>
    </row>
    <row r="89" spans="1:9" ht="60.75" hidden="1" customHeight="1" x14ac:dyDescent="0.25">
      <c r="A89" s="157" t="s">
        <v>286</v>
      </c>
      <c r="B89" s="244">
        <v>525</v>
      </c>
      <c r="C89" s="250" t="s">
        <v>277</v>
      </c>
      <c r="D89" s="250" t="s">
        <v>287</v>
      </c>
      <c r="E89" s="183" t="s">
        <v>217</v>
      </c>
      <c r="F89" s="250" t="s">
        <v>218</v>
      </c>
      <c r="G89" s="225">
        <f>G90+G92</f>
        <v>10</v>
      </c>
      <c r="H89" s="225">
        <f>H90+H92</f>
        <v>10</v>
      </c>
      <c r="I89" s="252"/>
    </row>
    <row r="90" spans="1:9" ht="60" hidden="1" customHeight="1" x14ac:dyDescent="0.25">
      <c r="A90" s="157" t="s">
        <v>288</v>
      </c>
      <c r="B90" s="244">
        <v>525</v>
      </c>
      <c r="C90" s="250" t="s">
        <v>277</v>
      </c>
      <c r="D90" s="250" t="s">
        <v>287</v>
      </c>
      <c r="E90" s="183" t="s">
        <v>289</v>
      </c>
      <c r="F90" s="250" t="s">
        <v>218</v>
      </c>
      <c r="G90" s="225">
        <f>G91</f>
        <v>0</v>
      </c>
      <c r="H90" s="225">
        <v>0</v>
      </c>
      <c r="I90" s="252"/>
    </row>
    <row r="91" spans="1:9" ht="60.75" hidden="1" customHeight="1" x14ac:dyDescent="0.25">
      <c r="A91" s="157" t="s">
        <v>290</v>
      </c>
      <c r="B91" s="244">
        <v>525</v>
      </c>
      <c r="C91" s="250" t="s">
        <v>277</v>
      </c>
      <c r="D91" s="250" t="s">
        <v>287</v>
      </c>
      <c r="E91" s="183" t="s">
        <v>289</v>
      </c>
      <c r="F91" s="250" t="s">
        <v>261</v>
      </c>
      <c r="G91" s="225">
        <v>0</v>
      </c>
      <c r="H91" s="225">
        <v>0</v>
      </c>
      <c r="I91" s="252"/>
    </row>
    <row r="92" spans="1:9" ht="60.75" customHeight="1" x14ac:dyDescent="0.25">
      <c r="A92" s="141" t="s">
        <v>291</v>
      </c>
      <c r="B92" s="244">
        <v>525</v>
      </c>
      <c r="C92" s="250" t="s">
        <v>277</v>
      </c>
      <c r="D92" s="250" t="s">
        <v>287</v>
      </c>
      <c r="E92" s="183" t="s">
        <v>267</v>
      </c>
      <c r="F92" s="250" t="s">
        <v>218</v>
      </c>
      <c r="G92" s="225">
        <f t="shared" ref="G92:H94" si="2">G93</f>
        <v>10</v>
      </c>
      <c r="H92" s="225">
        <f t="shared" si="2"/>
        <v>10</v>
      </c>
      <c r="I92" s="252"/>
    </row>
    <row r="93" spans="1:9" ht="60.75" customHeight="1" x14ac:dyDescent="0.25">
      <c r="A93" s="141" t="s">
        <v>292</v>
      </c>
      <c r="B93" s="244">
        <v>525</v>
      </c>
      <c r="C93" s="250" t="s">
        <v>277</v>
      </c>
      <c r="D93" s="250" t="s">
        <v>287</v>
      </c>
      <c r="E93" s="183" t="s">
        <v>245</v>
      </c>
      <c r="F93" s="250" t="s">
        <v>218</v>
      </c>
      <c r="G93" s="225">
        <f t="shared" si="2"/>
        <v>10</v>
      </c>
      <c r="H93" s="225">
        <f t="shared" si="2"/>
        <v>10</v>
      </c>
      <c r="I93" s="252"/>
    </row>
    <row r="94" spans="1:9" ht="0.75" customHeight="1" x14ac:dyDescent="0.25">
      <c r="A94" s="162" t="s">
        <v>293</v>
      </c>
      <c r="B94" s="244">
        <v>525</v>
      </c>
      <c r="C94" s="250" t="s">
        <v>277</v>
      </c>
      <c r="D94" s="250" t="s">
        <v>287</v>
      </c>
      <c r="E94" s="183" t="s">
        <v>294</v>
      </c>
      <c r="F94" s="250" t="s">
        <v>218</v>
      </c>
      <c r="G94" s="225">
        <f t="shared" si="2"/>
        <v>10</v>
      </c>
      <c r="H94" s="225">
        <f t="shared" si="2"/>
        <v>10</v>
      </c>
      <c r="I94" s="252"/>
    </row>
    <row r="95" spans="1:9" ht="60.75" customHeight="1" x14ac:dyDescent="0.25">
      <c r="A95" s="141" t="s">
        <v>290</v>
      </c>
      <c r="B95" s="244">
        <v>525</v>
      </c>
      <c r="C95" s="250" t="s">
        <v>277</v>
      </c>
      <c r="D95" s="250" t="s">
        <v>287</v>
      </c>
      <c r="E95" s="183" t="s">
        <v>294</v>
      </c>
      <c r="F95" s="250" t="s">
        <v>261</v>
      </c>
      <c r="G95" s="225">
        <v>10</v>
      </c>
      <c r="H95" s="225">
        <v>10</v>
      </c>
      <c r="I95" s="252"/>
    </row>
    <row r="96" spans="1:9" ht="49.35" customHeight="1" x14ac:dyDescent="0.25">
      <c r="A96" s="176" t="s">
        <v>306</v>
      </c>
      <c r="B96" s="244">
        <v>525</v>
      </c>
      <c r="C96" s="227" t="s">
        <v>232</v>
      </c>
      <c r="D96" s="227" t="s">
        <v>216</v>
      </c>
      <c r="E96" s="185" t="s">
        <v>217</v>
      </c>
      <c r="F96" s="227" t="s">
        <v>218</v>
      </c>
      <c r="G96" s="219">
        <v>0</v>
      </c>
      <c r="H96" s="219">
        <v>0</v>
      </c>
      <c r="I96" s="271"/>
    </row>
    <row r="97" spans="1:9" ht="27" hidden="1" customHeight="1" x14ac:dyDescent="0.25">
      <c r="A97" s="149" t="s">
        <v>307</v>
      </c>
      <c r="B97" s="244">
        <v>525</v>
      </c>
      <c r="C97" s="227" t="s">
        <v>232</v>
      </c>
      <c r="D97" s="227" t="s">
        <v>287</v>
      </c>
      <c r="E97" s="227" t="s">
        <v>217</v>
      </c>
      <c r="F97" s="227" t="s">
        <v>218</v>
      </c>
      <c r="G97" s="219">
        <f>G98</f>
        <v>0</v>
      </c>
      <c r="H97" s="219">
        <f>H98</f>
        <v>0</v>
      </c>
      <c r="I97" s="272"/>
    </row>
    <row r="98" spans="1:9" ht="60.75" hidden="1" customHeight="1" x14ac:dyDescent="0.25">
      <c r="A98" s="154" t="s">
        <v>447</v>
      </c>
      <c r="B98" s="249">
        <v>525</v>
      </c>
      <c r="C98" s="250" t="s">
        <v>232</v>
      </c>
      <c r="D98" s="250" t="s">
        <v>287</v>
      </c>
      <c r="E98" s="250" t="s">
        <v>309</v>
      </c>
      <c r="F98" s="250" t="s">
        <v>218</v>
      </c>
      <c r="G98" s="217">
        <f>G99+G103+G105+G107</f>
        <v>0</v>
      </c>
      <c r="H98" s="217">
        <f>H99+H103+H105+H107</f>
        <v>0</v>
      </c>
      <c r="I98" s="272"/>
    </row>
    <row r="99" spans="1:9" ht="37.15" hidden="1" customHeight="1" x14ac:dyDescent="0.25">
      <c r="A99" s="127" t="s">
        <v>310</v>
      </c>
      <c r="B99" s="249">
        <v>525</v>
      </c>
      <c r="C99" s="178" t="s">
        <v>232</v>
      </c>
      <c r="D99" s="178" t="s">
        <v>287</v>
      </c>
      <c r="E99" s="147" t="s">
        <v>311</v>
      </c>
      <c r="F99" s="178" t="s">
        <v>218</v>
      </c>
      <c r="G99" s="217">
        <f t="shared" ref="G99:H101" si="3">G100</f>
        <v>0</v>
      </c>
      <c r="H99" s="217">
        <f t="shared" si="3"/>
        <v>0</v>
      </c>
      <c r="I99" s="272"/>
    </row>
    <row r="100" spans="1:9" ht="19.350000000000001" customHeight="1" x14ac:dyDescent="0.25">
      <c r="A100" s="127" t="s">
        <v>312</v>
      </c>
      <c r="B100" s="249">
        <v>525</v>
      </c>
      <c r="C100" s="178" t="s">
        <v>232</v>
      </c>
      <c r="D100" s="178" t="s">
        <v>287</v>
      </c>
      <c r="E100" s="147" t="s">
        <v>313</v>
      </c>
      <c r="F100" s="178" t="s">
        <v>218</v>
      </c>
      <c r="G100" s="217">
        <f t="shared" si="3"/>
        <v>0</v>
      </c>
      <c r="H100" s="217">
        <f t="shared" si="3"/>
        <v>0</v>
      </c>
      <c r="I100" s="272"/>
    </row>
    <row r="101" spans="1:9" ht="24.6" hidden="1" customHeight="1" x14ac:dyDescent="0.25">
      <c r="A101" s="127" t="s">
        <v>314</v>
      </c>
      <c r="B101" s="249">
        <v>525</v>
      </c>
      <c r="C101" s="178" t="s">
        <v>232</v>
      </c>
      <c r="D101" s="178" t="s">
        <v>287</v>
      </c>
      <c r="E101" s="147" t="s">
        <v>315</v>
      </c>
      <c r="F101" s="178" t="s">
        <v>218</v>
      </c>
      <c r="G101" s="217">
        <f t="shared" si="3"/>
        <v>0</v>
      </c>
      <c r="H101" s="217">
        <f t="shared" si="3"/>
        <v>0</v>
      </c>
      <c r="I101" s="272"/>
    </row>
    <row r="102" spans="1:9" ht="21.6" hidden="1" customHeight="1" x14ac:dyDescent="0.25">
      <c r="A102" s="127" t="s">
        <v>290</v>
      </c>
      <c r="B102" s="249">
        <v>525</v>
      </c>
      <c r="C102" s="178" t="s">
        <v>232</v>
      </c>
      <c r="D102" s="178" t="s">
        <v>287</v>
      </c>
      <c r="E102" s="147" t="s">
        <v>315</v>
      </c>
      <c r="F102" s="147">
        <v>244</v>
      </c>
      <c r="G102" s="217">
        <v>0</v>
      </c>
      <c r="H102" s="217">
        <v>0</v>
      </c>
      <c r="I102" s="252"/>
    </row>
    <row r="103" spans="1:9" ht="24.6" hidden="1" customHeight="1" x14ac:dyDescent="0.25">
      <c r="A103" s="127" t="s">
        <v>316</v>
      </c>
      <c r="B103" s="249">
        <v>525</v>
      </c>
      <c r="C103" s="178" t="s">
        <v>232</v>
      </c>
      <c r="D103" s="178" t="s">
        <v>287</v>
      </c>
      <c r="E103" s="147" t="s">
        <v>317</v>
      </c>
      <c r="F103" s="178" t="s">
        <v>218</v>
      </c>
      <c r="G103" s="217">
        <f>G104</f>
        <v>0</v>
      </c>
      <c r="H103" s="217">
        <f>H104</f>
        <v>0</v>
      </c>
      <c r="I103" s="252"/>
    </row>
    <row r="104" spans="1:9" ht="20.85" hidden="1" customHeight="1" x14ac:dyDescent="0.25">
      <c r="A104" s="127" t="s">
        <v>290</v>
      </c>
      <c r="B104" s="249">
        <v>525</v>
      </c>
      <c r="C104" s="178" t="s">
        <v>232</v>
      </c>
      <c r="D104" s="178" t="s">
        <v>287</v>
      </c>
      <c r="E104" s="147" t="s">
        <v>317</v>
      </c>
      <c r="F104" s="147">
        <v>244</v>
      </c>
      <c r="G104" s="217">
        <v>0</v>
      </c>
      <c r="H104" s="217">
        <v>0</v>
      </c>
      <c r="I104" s="252"/>
    </row>
    <row r="105" spans="1:9" ht="23.85" hidden="1" customHeight="1" x14ac:dyDescent="0.25">
      <c r="A105" s="127" t="s">
        <v>318</v>
      </c>
      <c r="B105" s="249">
        <v>525</v>
      </c>
      <c r="C105" s="178" t="s">
        <v>232</v>
      </c>
      <c r="D105" s="178" t="s">
        <v>287</v>
      </c>
      <c r="E105" s="147" t="s">
        <v>319</v>
      </c>
      <c r="F105" s="178" t="s">
        <v>218</v>
      </c>
      <c r="G105" s="217">
        <f>G106</f>
        <v>0</v>
      </c>
      <c r="H105" s="217">
        <f>H106</f>
        <v>0</v>
      </c>
      <c r="I105" s="252"/>
    </row>
    <row r="106" spans="1:9" ht="23.85" hidden="1" customHeight="1" x14ac:dyDescent="0.25">
      <c r="A106" s="127" t="s">
        <v>290</v>
      </c>
      <c r="B106" s="249">
        <v>525</v>
      </c>
      <c r="C106" s="178" t="s">
        <v>232</v>
      </c>
      <c r="D106" s="178" t="s">
        <v>287</v>
      </c>
      <c r="E106" s="147" t="s">
        <v>320</v>
      </c>
      <c r="F106" s="147">
        <v>244</v>
      </c>
      <c r="G106" s="217">
        <v>0</v>
      </c>
      <c r="H106" s="217">
        <v>0</v>
      </c>
      <c r="I106" s="252"/>
    </row>
    <row r="107" spans="1:9" ht="22.35" hidden="1" customHeight="1" x14ac:dyDescent="0.25">
      <c r="A107" s="157" t="s">
        <v>321</v>
      </c>
      <c r="B107" s="249">
        <v>525</v>
      </c>
      <c r="C107" s="178" t="s">
        <v>232</v>
      </c>
      <c r="D107" s="178" t="s">
        <v>287</v>
      </c>
      <c r="E107" s="179" t="s">
        <v>322</v>
      </c>
      <c r="F107" s="178" t="s">
        <v>218</v>
      </c>
      <c r="G107" s="217">
        <f>G108</f>
        <v>0</v>
      </c>
      <c r="H107" s="217">
        <f>H108</f>
        <v>0</v>
      </c>
      <c r="I107" s="252"/>
    </row>
    <row r="108" spans="1:9" ht="23.1" hidden="1" customHeight="1" x14ac:dyDescent="0.25">
      <c r="A108" s="127" t="s">
        <v>290</v>
      </c>
      <c r="B108" s="249">
        <v>525</v>
      </c>
      <c r="C108" s="178" t="s">
        <v>232</v>
      </c>
      <c r="D108" s="178" t="s">
        <v>287</v>
      </c>
      <c r="E108" s="147" t="s">
        <v>322</v>
      </c>
      <c r="F108" s="178" t="s">
        <v>261</v>
      </c>
      <c r="G108" s="217">
        <v>0</v>
      </c>
      <c r="H108" s="217">
        <v>0</v>
      </c>
      <c r="I108" s="252"/>
    </row>
    <row r="109" spans="1:9" ht="36.75" customHeight="1" x14ac:dyDescent="0.25">
      <c r="A109" s="125" t="s">
        <v>323</v>
      </c>
      <c r="B109" s="244">
        <v>525</v>
      </c>
      <c r="C109" s="180" t="s">
        <v>232</v>
      </c>
      <c r="D109" s="180">
        <v>12</v>
      </c>
      <c r="E109" s="144" t="s">
        <v>245</v>
      </c>
      <c r="F109" s="180" t="s">
        <v>218</v>
      </c>
      <c r="G109" s="219">
        <f>G110</f>
        <v>0</v>
      </c>
      <c r="H109" s="219">
        <f>H110</f>
        <v>0</v>
      </c>
      <c r="I109" s="252"/>
    </row>
    <row r="110" spans="1:9" ht="36" customHeight="1" x14ac:dyDescent="0.25">
      <c r="A110" s="127" t="s">
        <v>324</v>
      </c>
      <c r="B110" s="244">
        <v>525</v>
      </c>
      <c r="C110" s="178" t="s">
        <v>232</v>
      </c>
      <c r="D110" s="178">
        <v>12</v>
      </c>
      <c r="E110" s="147" t="s">
        <v>325</v>
      </c>
      <c r="F110" s="178" t="s">
        <v>218</v>
      </c>
      <c r="G110" s="217">
        <f>G111</f>
        <v>0</v>
      </c>
      <c r="H110" s="217">
        <f>H111</f>
        <v>0</v>
      </c>
      <c r="I110" s="252"/>
    </row>
    <row r="111" spans="1:9" ht="36.75" customHeight="1" x14ac:dyDescent="0.25">
      <c r="A111" s="127" t="s">
        <v>290</v>
      </c>
      <c r="B111" s="244">
        <v>525</v>
      </c>
      <c r="C111" s="178" t="s">
        <v>232</v>
      </c>
      <c r="D111" s="178">
        <v>12</v>
      </c>
      <c r="E111" s="147" t="s">
        <v>326</v>
      </c>
      <c r="F111" s="178">
        <v>244</v>
      </c>
      <c r="G111" s="217">
        <v>0</v>
      </c>
      <c r="H111" s="217">
        <v>0</v>
      </c>
      <c r="I111" s="252"/>
    </row>
    <row r="112" spans="1:9" ht="36.75" hidden="1" customHeight="1" x14ac:dyDescent="0.25">
      <c r="A112" s="154" t="s">
        <v>323</v>
      </c>
      <c r="B112" s="244">
        <v>525</v>
      </c>
      <c r="C112" s="180" t="s">
        <v>232</v>
      </c>
      <c r="D112" s="180" t="s">
        <v>428</v>
      </c>
      <c r="E112" s="144" t="s">
        <v>245</v>
      </c>
      <c r="F112" s="180" t="s">
        <v>218</v>
      </c>
      <c r="G112" s="219">
        <f>G113</f>
        <v>0</v>
      </c>
      <c r="H112" s="219">
        <f>H113</f>
        <v>0</v>
      </c>
      <c r="I112" s="252"/>
    </row>
    <row r="113" spans="1:9" ht="36.75" hidden="1" customHeight="1" x14ac:dyDescent="0.25">
      <c r="A113" s="127" t="s">
        <v>324</v>
      </c>
      <c r="B113" s="244">
        <v>525</v>
      </c>
      <c r="C113" s="178" t="s">
        <v>232</v>
      </c>
      <c r="D113" s="178" t="s">
        <v>428</v>
      </c>
      <c r="E113" s="179" t="s">
        <v>325</v>
      </c>
      <c r="F113" s="178" t="s">
        <v>218</v>
      </c>
      <c r="G113" s="217">
        <f>G114</f>
        <v>0</v>
      </c>
      <c r="H113" s="217">
        <f>H114</f>
        <v>0</v>
      </c>
      <c r="I113" s="252"/>
    </row>
    <row r="114" spans="1:9" ht="36.75" hidden="1" customHeight="1" x14ac:dyDescent="0.25">
      <c r="A114" s="127" t="s">
        <v>290</v>
      </c>
      <c r="B114" s="244">
        <v>525</v>
      </c>
      <c r="C114" s="178" t="s">
        <v>232</v>
      </c>
      <c r="D114" s="178" t="s">
        <v>428</v>
      </c>
      <c r="E114" s="147" t="s">
        <v>326</v>
      </c>
      <c r="F114" s="147">
        <v>244</v>
      </c>
      <c r="G114" s="217">
        <v>0</v>
      </c>
      <c r="H114" s="217">
        <v>0</v>
      </c>
      <c r="I114" s="252"/>
    </row>
    <row r="115" spans="1:9" ht="27" customHeight="1" x14ac:dyDescent="0.25">
      <c r="A115" s="125" t="s">
        <v>327</v>
      </c>
      <c r="B115" s="244">
        <v>525</v>
      </c>
      <c r="C115" s="180" t="s">
        <v>328</v>
      </c>
      <c r="D115" s="180" t="s">
        <v>216</v>
      </c>
      <c r="E115" s="144" t="s">
        <v>217</v>
      </c>
      <c r="F115" s="180" t="s">
        <v>218</v>
      </c>
      <c r="G115" s="219">
        <f>G116+G129</f>
        <v>190.9</v>
      </c>
      <c r="H115" s="219">
        <f>H116+H129</f>
        <v>237.79999999999998</v>
      </c>
      <c r="I115" s="259"/>
    </row>
    <row r="116" spans="1:9" ht="28.5" customHeight="1" x14ac:dyDescent="0.25">
      <c r="A116" s="125" t="s">
        <v>329</v>
      </c>
      <c r="B116" s="244">
        <v>525</v>
      </c>
      <c r="C116" s="180" t="s">
        <v>328</v>
      </c>
      <c r="D116" s="180" t="s">
        <v>220</v>
      </c>
      <c r="E116" s="144" t="s">
        <v>217</v>
      </c>
      <c r="F116" s="180" t="s">
        <v>218</v>
      </c>
      <c r="G116" s="219">
        <f>G124</f>
        <v>0</v>
      </c>
      <c r="H116" s="219">
        <f>H124</f>
        <v>0</v>
      </c>
      <c r="I116" s="274"/>
    </row>
    <row r="117" spans="1:9" ht="63" hidden="1" x14ac:dyDescent="0.25">
      <c r="A117" s="154" t="s">
        <v>448</v>
      </c>
      <c r="B117" s="244">
        <v>525</v>
      </c>
      <c r="C117" s="250" t="s">
        <v>328</v>
      </c>
      <c r="D117" s="250" t="s">
        <v>220</v>
      </c>
      <c r="E117" s="250" t="s">
        <v>331</v>
      </c>
      <c r="F117" s="250" t="s">
        <v>218</v>
      </c>
      <c r="G117" s="260"/>
      <c r="H117" s="260">
        <f>H118</f>
        <v>0</v>
      </c>
      <c r="I117" s="261"/>
    </row>
    <row r="118" spans="1:9" ht="63" hidden="1" x14ac:dyDescent="0.25">
      <c r="A118" s="127" t="s">
        <v>449</v>
      </c>
      <c r="B118" s="244">
        <v>525</v>
      </c>
      <c r="C118" s="178" t="s">
        <v>328</v>
      </c>
      <c r="D118" s="178" t="s">
        <v>220</v>
      </c>
      <c r="E118" s="147" t="s">
        <v>333</v>
      </c>
      <c r="F118" s="178" t="s">
        <v>218</v>
      </c>
      <c r="G118" s="217"/>
      <c r="H118" s="217">
        <f>H119</f>
        <v>0</v>
      </c>
      <c r="I118" s="252"/>
    </row>
    <row r="119" spans="1:9" ht="63" hidden="1" x14ac:dyDescent="0.25">
      <c r="A119" s="127" t="s">
        <v>334</v>
      </c>
      <c r="B119" s="244">
        <v>525</v>
      </c>
      <c r="C119" s="178" t="s">
        <v>328</v>
      </c>
      <c r="D119" s="178" t="s">
        <v>220</v>
      </c>
      <c r="E119" s="147" t="s">
        <v>335</v>
      </c>
      <c r="F119" s="178" t="s">
        <v>218</v>
      </c>
      <c r="G119" s="217"/>
      <c r="H119" s="217">
        <f>H120</f>
        <v>0</v>
      </c>
      <c r="I119" s="252"/>
    </row>
    <row r="120" spans="1:9" ht="47.25" hidden="1" x14ac:dyDescent="0.25">
      <c r="A120" s="127" t="s">
        <v>336</v>
      </c>
      <c r="B120" s="244">
        <v>525</v>
      </c>
      <c r="C120" s="178" t="s">
        <v>328</v>
      </c>
      <c r="D120" s="178" t="s">
        <v>220</v>
      </c>
      <c r="E120" s="147" t="s">
        <v>337</v>
      </c>
      <c r="F120" s="178" t="s">
        <v>218</v>
      </c>
      <c r="G120" s="217"/>
      <c r="H120" s="217">
        <f>H121+H122</f>
        <v>0</v>
      </c>
      <c r="I120" s="252"/>
    </row>
    <row r="121" spans="1:9" ht="31.5" hidden="1" x14ac:dyDescent="0.25">
      <c r="A121" s="127" t="s">
        <v>290</v>
      </c>
      <c r="B121" s="244">
        <v>525</v>
      </c>
      <c r="C121" s="178" t="s">
        <v>328</v>
      </c>
      <c r="D121" s="178" t="s">
        <v>220</v>
      </c>
      <c r="E121" s="147" t="s">
        <v>337</v>
      </c>
      <c r="F121" s="147">
        <v>244</v>
      </c>
      <c r="G121" s="217"/>
      <c r="H121" s="217"/>
      <c r="I121" s="252"/>
    </row>
    <row r="122" spans="1:9" ht="59.25" hidden="1" customHeight="1" x14ac:dyDescent="0.25">
      <c r="A122" s="127" t="s">
        <v>338</v>
      </c>
      <c r="B122" s="244">
        <v>525</v>
      </c>
      <c r="C122" s="178" t="s">
        <v>328</v>
      </c>
      <c r="D122" s="178" t="s">
        <v>220</v>
      </c>
      <c r="E122" s="147" t="s">
        <v>337</v>
      </c>
      <c r="F122" s="147">
        <v>810</v>
      </c>
      <c r="G122" s="217"/>
      <c r="H122" s="217"/>
      <c r="I122" s="252"/>
    </row>
    <row r="123" spans="1:9" ht="59.25" hidden="1" customHeight="1" x14ac:dyDescent="0.25">
      <c r="A123" s="125" t="s">
        <v>329</v>
      </c>
      <c r="B123" s="244">
        <v>525</v>
      </c>
      <c r="C123" s="180" t="s">
        <v>328</v>
      </c>
      <c r="D123" s="180" t="s">
        <v>220</v>
      </c>
      <c r="E123" s="144" t="s">
        <v>217</v>
      </c>
      <c r="F123" s="144" t="s">
        <v>218</v>
      </c>
      <c r="G123" s="219">
        <f t="shared" ref="G123:H127" si="4">G124</f>
        <v>0</v>
      </c>
      <c r="H123" s="219">
        <f t="shared" si="4"/>
        <v>0</v>
      </c>
      <c r="I123" s="252"/>
    </row>
    <row r="124" spans="1:9" ht="59.25" customHeight="1" x14ac:dyDescent="0.25">
      <c r="A124" s="125" t="s">
        <v>330</v>
      </c>
      <c r="B124" s="244">
        <v>525</v>
      </c>
      <c r="C124" s="180" t="s">
        <v>328</v>
      </c>
      <c r="D124" s="180" t="s">
        <v>220</v>
      </c>
      <c r="E124" s="144" t="s">
        <v>331</v>
      </c>
      <c r="F124" s="144" t="s">
        <v>218</v>
      </c>
      <c r="G124" s="219">
        <f t="shared" si="4"/>
        <v>0</v>
      </c>
      <c r="H124" s="219">
        <f t="shared" si="4"/>
        <v>0</v>
      </c>
      <c r="I124" s="252"/>
    </row>
    <row r="125" spans="1:9" ht="59.25" customHeight="1" x14ac:dyDescent="0.25">
      <c r="A125" s="127" t="s">
        <v>450</v>
      </c>
      <c r="B125" s="249">
        <v>525</v>
      </c>
      <c r="C125" s="178" t="s">
        <v>328</v>
      </c>
      <c r="D125" s="178" t="s">
        <v>220</v>
      </c>
      <c r="E125" s="147" t="s">
        <v>333</v>
      </c>
      <c r="F125" s="147" t="s">
        <v>218</v>
      </c>
      <c r="G125" s="217">
        <f t="shared" si="4"/>
        <v>0</v>
      </c>
      <c r="H125" s="217">
        <f t="shared" si="4"/>
        <v>0</v>
      </c>
      <c r="I125" s="252"/>
    </row>
    <row r="126" spans="1:9" ht="59.25" customHeight="1" x14ac:dyDescent="0.25">
      <c r="A126" s="127" t="s">
        <v>334</v>
      </c>
      <c r="B126" s="249">
        <v>525</v>
      </c>
      <c r="C126" s="178" t="s">
        <v>328</v>
      </c>
      <c r="D126" s="178" t="s">
        <v>220</v>
      </c>
      <c r="E126" s="147" t="s">
        <v>335</v>
      </c>
      <c r="F126" s="147" t="s">
        <v>218</v>
      </c>
      <c r="G126" s="217">
        <f t="shared" si="4"/>
        <v>0</v>
      </c>
      <c r="H126" s="217">
        <f t="shared" si="4"/>
        <v>0</v>
      </c>
      <c r="I126" s="252"/>
    </row>
    <row r="127" spans="1:9" ht="59.25" customHeight="1" x14ac:dyDescent="0.25">
      <c r="A127" s="127" t="s">
        <v>336</v>
      </c>
      <c r="B127" s="249">
        <v>525</v>
      </c>
      <c r="C127" s="178" t="s">
        <v>328</v>
      </c>
      <c r="D127" s="178" t="s">
        <v>220</v>
      </c>
      <c r="E127" s="147" t="s">
        <v>337</v>
      </c>
      <c r="F127" s="147" t="s">
        <v>218</v>
      </c>
      <c r="G127" s="217">
        <f t="shared" si="4"/>
        <v>0</v>
      </c>
      <c r="H127" s="217">
        <f t="shared" si="4"/>
        <v>0</v>
      </c>
      <c r="I127" s="252"/>
    </row>
    <row r="128" spans="1:9" ht="59.25" customHeight="1" x14ac:dyDescent="0.25">
      <c r="A128" s="127" t="s">
        <v>290</v>
      </c>
      <c r="B128" s="249">
        <v>525</v>
      </c>
      <c r="C128" s="178" t="s">
        <v>328</v>
      </c>
      <c r="D128" s="178" t="s">
        <v>220</v>
      </c>
      <c r="E128" s="147" t="s">
        <v>337</v>
      </c>
      <c r="F128" s="147">
        <v>244</v>
      </c>
      <c r="G128" s="217">
        <v>0</v>
      </c>
      <c r="H128" s="217">
        <v>0</v>
      </c>
      <c r="I128" s="252"/>
    </row>
    <row r="129" spans="1:11" ht="33" customHeight="1" x14ac:dyDescent="0.25">
      <c r="A129" s="125" t="s">
        <v>339</v>
      </c>
      <c r="B129" s="244">
        <v>525</v>
      </c>
      <c r="C129" s="180" t="s">
        <v>328</v>
      </c>
      <c r="D129" s="180" t="s">
        <v>277</v>
      </c>
      <c r="E129" s="144" t="s">
        <v>217</v>
      </c>
      <c r="F129" s="180" t="s">
        <v>218</v>
      </c>
      <c r="G129" s="219">
        <f>G130</f>
        <v>190.9</v>
      </c>
      <c r="H129" s="219">
        <f>H130</f>
        <v>237.79999999999998</v>
      </c>
      <c r="I129" s="259"/>
    </row>
    <row r="130" spans="1:11" ht="75" customHeight="1" x14ac:dyDescent="0.25">
      <c r="A130" s="275" t="s">
        <v>431</v>
      </c>
      <c r="B130" s="244">
        <v>525</v>
      </c>
      <c r="C130" s="227" t="s">
        <v>328</v>
      </c>
      <c r="D130" s="227" t="s">
        <v>277</v>
      </c>
      <c r="E130" s="227" t="s">
        <v>331</v>
      </c>
      <c r="F130" s="227" t="s">
        <v>218</v>
      </c>
      <c r="G130" s="228">
        <f>G131+G135+G139</f>
        <v>190.9</v>
      </c>
      <c r="H130" s="228">
        <f>H131+H135+H139+H155</f>
        <v>237.79999999999998</v>
      </c>
      <c r="I130" s="247"/>
    </row>
    <row r="131" spans="1:11" ht="47.25" x14ac:dyDescent="0.25">
      <c r="A131" s="127" t="s">
        <v>455</v>
      </c>
      <c r="B131" s="249">
        <v>525</v>
      </c>
      <c r="C131" s="178" t="s">
        <v>328</v>
      </c>
      <c r="D131" s="178" t="s">
        <v>277</v>
      </c>
      <c r="E131" s="147" t="s">
        <v>342</v>
      </c>
      <c r="F131" s="178" t="s">
        <v>218</v>
      </c>
      <c r="G131" s="217">
        <f>G132</f>
        <v>190.9</v>
      </c>
      <c r="H131" s="217">
        <f>H132</f>
        <v>237.79999999999998</v>
      </c>
      <c r="I131" s="252"/>
    </row>
    <row r="132" spans="1:11" ht="31.5" x14ac:dyDescent="0.25">
      <c r="A132" s="127" t="s">
        <v>343</v>
      </c>
      <c r="B132" s="249">
        <v>525</v>
      </c>
      <c r="C132" s="178" t="s">
        <v>328</v>
      </c>
      <c r="D132" s="178" t="s">
        <v>277</v>
      </c>
      <c r="E132" s="147" t="s">
        <v>344</v>
      </c>
      <c r="F132" s="178" t="s">
        <v>218</v>
      </c>
      <c r="G132" s="217">
        <f>G134+G149+G151+G153</f>
        <v>190.9</v>
      </c>
      <c r="H132" s="217">
        <f>H134+H149+H151+H153</f>
        <v>237.79999999999998</v>
      </c>
      <c r="I132" s="252"/>
    </row>
    <row r="133" spans="1:11" ht="31.5" x14ac:dyDescent="0.25">
      <c r="A133" s="127" t="s">
        <v>345</v>
      </c>
      <c r="B133" s="249">
        <v>525</v>
      </c>
      <c r="C133" s="178" t="s">
        <v>328</v>
      </c>
      <c r="D133" s="178" t="s">
        <v>277</v>
      </c>
      <c r="E133" s="147" t="s">
        <v>346</v>
      </c>
      <c r="F133" s="178" t="s">
        <v>218</v>
      </c>
      <c r="G133" s="217">
        <f>G134</f>
        <v>144.5</v>
      </c>
      <c r="H133" s="217">
        <f>H134</f>
        <v>150.19999999999999</v>
      </c>
      <c r="I133" s="252"/>
    </row>
    <row r="134" spans="1:11" ht="55.9" customHeight="1" x14ac:dyDescent="0.25">
      <c r="A134" s="127" t="s">
        <v>290</v>
      </c>
      <c r="B134" s="249">
        <v>525</v>
      </c>
      <c r="C134" s="178" t="s">
        <v>328</v>
      </c>
      <c r="D134" s="178" t="s">
        <v>277</v>
      </c>
      <c r="E134" s="147" t="s">
        <v>346</v>
      </c>
      <c r="F134" s="147">
        <v>244</v>
      </c>
      <c r="G134" s="217">
        <v>144.5</v>
      </c>
      <c r="H134" s="217">
        <v>150.19999999999999</v>
      </c>
      <c r="I134" s="252"/>
    </row>
    <row r="135" spans="1:11" ht="31.5" hidden="1" x14ac:dyDescent="0.25">
      <c r="A135" s="127" t="s">
        <v>347</v>
      </c>
      <c r="B135" s="249">
        <v>525</v>
      </c>
      <c r="C135" s="178" t="s">
        <v>328</v>
      </c>
      <c r="D135" s="178" t="s">
        <v>277</v>
      </c>
      <c r="E135" s="147" t="s">
        <v>348</v>
      </c>
      <c r="F135" s="178" t="s">
        <v>218</v>
      </c>
      <c r="G135" s="217"/>
      <c r="H135" s="217">
        <f>H136</f>
        <v>0</v>
      </c>
      <c r="I135" s="252"/>
    </row>
    <row r="136" spans="1:11" ht="31.5" hidden="1" x14ac:dyDescent="0.25">
      <c r="A136" s="127" t="s">
        <v>349</v>
      </c>
      <c r="B136" s="249">
        <v>525</v>
      </c>
      <c r="C136" s="178" t="s">
        <v>328</v>
      </c>
      <c r="D136" s="178" t="s">
        <v>277</v>
      </c>
      <c r="E136" s="147" t="s">
        <v>350</v>
      </c>
      <c r="F136" s="178" t="s">
        <v>218</v>
      </c>
      <c r="G136" s="217"/>
      <c r="H136" s="217">
        <f>H137</f>
        <v>0</v>
      </c>
      <c r="I136" s="252"/>
    </row>
    <row r="137" spans="1:11" ht="16.5" hidden="1" x14ac:dyDescent="0.25">
      <c r="A137" s="127" t="s">
        <v>351</v>
      </c>
      <c r="B137" s="249">
        <v>525</v>
      </c>
      <c r="C137" s="178" t="s">
        <v>328</v>
      </c>
      <c r="D137" s="178" t="s">
        <v>277</v>
      </c>
      <c r="E137" s="147" t="s">
        <v>352</v>
      </c>
      <c r="F137" s="178" t="s">
        <v>218</v>
      </c>
      <c r="G137" s="217"/>
      <c r="H137" s="217">
        <f>H138</f>
        <v>0</v>
      </c>
      <c r="I137" s="252"/>
    </row>
    <row r="138" spans="1:11" ht="31.5" hidden="1" x14ac:dyDescent="0.25">
      <c r="A138" s="127" t="s">
        <v>290</v>
      </c>
      <c r="B138" s="249">
        <v>525</v>
      </c>
      <c r="C138" s="178" t="s">
        <v>328</v>
      </c>
      <c r="D138" s="178" t="s">
        <v>277</v>
      </c>
      <c r="E138" s="147" t="s">
        <v>352</v>
      </c>
      <c r="F138" s="147">
        <v>244</v>
      </c>
      <c r="G138" s="217"/>
      <c r="H138" s="217"/>
      <c r="I138" s="252"/>
    </row>
    <row r="139" spans="1:11" ht="31.5" hidden="1" x14ac:dyDescent="0.25">
      <c r="A139" s="127" t="s">
        <v>451</v>
      </c>
      <c r="B139" s="249">
        <v>525</v>
      </c>
      <c r="C139" s="178" t="s">
        <v>328</v>
      </c>
      <c r="D139" s="178" t="s">
        <v>277</v>
      </c>
      <c r="E139" s="147" t="s">
        <v>354</v>
      </c>
      <c r="F139" s="178" t="s">
        <v>218</v>
      </c>
      <c r="G139" s="217">
        <f>G140</f>
        <v>0</v>
      </c>
      <c r="H139" s="217">
        <f>H140</f>
        <v>0</v>
      </c>
      <c r="I139" s="252"/>
      <c r="K139" s="124"/>
    </row>
    <row r="140" spans="1:11" ht="47.25" hidden="1" x14ac:dyDescent="0.25">
      <c r="A140" s="127" t="s">
        <v>355</v>
      </c>
      <c r="B140" s="249">
        <v>525</v>
      </c>
      <c r="C140" s="178" t="s">
        <v>328</v>
      </c>
      <c r="D140" s="178" t="s">
        <v>277</v>
      </c>
      <c r="E140" s="147" t="s">
        <v>356</v>
      </c>
      <c r="F140" s="178" t="s">
        <v>218</v>
      </c>
      <c r="G140" s="217">
        <f>G141+G143+G145+G147</f>
        <v>0</v>
      </c>
      <c r="H140" s="217">
        <f>H141+H143+H145+H147</f>
        <v>0</v>
      </c>
      <c r="I140" s="252"/>
    </row>
    <row r="141" spans="1:11" ht="24" hidden="1" customHeight="1" x14ac:dyDescent="0.25">
      <c r="A141" s="127" t="s">
        <v>357</v>
      </c>
      <c r="B141" s="249">
        <v>525</v>
      </c>
      <c r="C141" s="178" t="s">
        <v>328</v>
      </c>
      <c r="D141" s="178" t="s">
        <v>277</v>
      </c>
      <c r="E141" s="147" t="s">
        <v>358</v>
      </c>
      <c r="F141" s="178" t="s">
        <v>218</v>
      </c>
      <c r="G141" s="217"/>
      <c r="H141" s="217"/>
      <c r="I141" s="252"/>
    </row>
    <row r="142" spans="1:11" ht="42" hidden="1" customHeight="1" x14ac:dyDescent="0.25">
      <c r="A142" s="127" t="s">
        <v>290</v>
      </c>
      <c r="B142" s="249">
        <v>525</v>
      </c>
      <c r="C142" s="178" t="s">
        <v>328</v>
      </c>
      <c r="D142" s="178" t="s">
        <v>277</v>
      </c>
      <c r="E142" s="147" t="s">
        <v>358</v>
      </c>
      <c r="F142" s="178" t="s">
        <v>261</v>
      </c>
      <c r="G142" s="217"/>
      <c r="H142" s="217"/>
      <c r="I142" s="252"/>
    </row>
    <row r="143" spans="1:11" ht="31.5" hidden="1" customHeight="1" x14ac:dyDescent="0.25">
      <c r="A143" s="127" t="s">
        <v>359</v>
      </c>
      <c r="B143" s="249">
        <v>525</v>
      </c>
      <c r="C143" s="178" t="s">
        <v>328</v>
      </c>
      <c r="D143" s="178" t="s">
        <v>277</v>
      </c>
      <c r="E143" s="147" t="s">
        <v>360</v>
      </c>
      <c r="F143" s="178" t="s">
        <v>218</v>
      </c>
      <c r="G143" s="217">
        <f>G144</f>
        <v>0</v>
      </c>
      <c r="H143" s="217">
        <f>H144</f>
        <v>0</v>
      </c>
      <c r="I143" s="252"/>
    </row>
    <row r="144" spans="1:11" ht="39.75" hidden="1" customHeight="1" x14ac:dyDescent="0.25">
      <c r="A144" s="127" t="s">
        <v>290</v>
      </c>
      <c r="B144" s="249">
        <v>525</v>
      </c>
      <c r="C144" s="178" t="s">
        <v>328</v>
      </c>
      <c r="D144" s="178" t="s">
        <v>277</v>
      </c>
      <c r="E144" s="147" t="s">
        <v>360</v>
      </c>
      <c r="F144" s="147">
        <v>244</v>
      </c>
      <c r="G144" s="217"/>
      <c r="H144" s="217"/>
      <c r="I144" s="252"/>
    </row>
    <row r="145" spans="1:9" ht="20.100000000000001" customHeight="1" x14ac:dyDescent="0.25">
      <c r="A145" s="127" t="s">
        <v>361</v>
      </c>
      <c r="B145" s="249">
        <v>525</v>
      </c>
      <c r="C145" s="178" t="s">
        <v>328</v>
      </c>
      <c r="D145" s="178" t="s">
        <v>277</v>
      </c>
      <c r="E145" s="147" t="s">
        <v>362</v>
      </c>
      <c r="F145" s="178" t="s">
        <v>218</v>
      </c>
      <c r="G145" s="217">
        <f>G146</f>
        <v>0</v>
      </c>
      <c r="H145" s="217">
        <f>H146</f>
        <v>0</v>
      </c>
      <c r="I145" s="252"/>
    </row>
    <row r="146" spans="1:9" ht="19.350000000000001" customHeight="1" x14ac:dyDescent="0.25">
      <c r="A146" s="127" t="s">
        <v>290</v>
      </c>
      <c r="B146" s="249">
        <v>525</v>
      </c>
      <c r="C146" s="178" t="s">
        <v>328</v>
      </c>
      <c r="D146" s="178" t="s">
        <v>277</v>
      </c>
      <c r="E146" s="147" t="s">
        <v>362</v>
      </c>
      <c r="F146" s="147">
        <v>244</v>
      </c>
      <c r="G146" s="217"/>
      <c r="H146" s="217"/>
      <c r="I146" s="252"/>
    </row>
    <row r="147" spans="1:9" ht="17.850000000000001" customHeight="1" x14ac:dyDescent="0.25">
      <c r="A147" s="127" t="s">
        <v>363</v>
      </c>
      <c r="B147" s="249">
        <v>525</v>
      </c>
      <c r="C147" s="178" t="s">
        <v>328</v>
      </c>
      <c r="D147" s="178" t="s">
        <v>277</v>
      </c>
      <c r="E147" s="147" t="s">
        <v>364</v>
      </c>
      <c r="F147" s="178" t="s">
        <v>218</v>
      </c>
      <c r="G147" s="217">
        <f>G148</f>
        <v>0</v>
      </c>
      <c r="H147" s="217">
        <f>H148</f>
        <v>0</v>
      </c>
      <c r="I147" s="252"/>
    </row>
    <row r="148" spans="1:9" ht="19.350000000000001" customHeight="1" x14ac:dyDescent="0.25">
      <c r="A148" s="127" t="s">
        <v>290</v>
      </c>
      <c r="B148" s="249">
        <v>525</v>
      </c>
      <c r="C148" s="178" t="s">
        <v>328</v>
      </c>
      <c r="D148" s="178" t="s">
        <v>277</v>
      </c>
      <c r="E148" s="147" t="s">
        <v>364</v>
      </c>
      <c r="F148" s="147">
        <v>244</v>
      </c>
      <c r="G148" s="217"/>
      <c r="H148" s="217"/>
      <c r="I148" s="252"/>
    </row>
    <row r="149" spans="1:9" ht="20.85" customHeight="1" x14ac:dyDescent="0.25">
      <c r="A149" s="127" t="s">
        <v>359</v>
      </c>
      <c r="B149" s="249">
        <v>525</v>
      </c>
      <c r="C149" s="178" t="s">
        <v>328</v>
      </c>
      <c r="D149" s="178" t="s">
        <v>277</v>
      </c>
      <c r="E149" s="147" t="s">
        <v>360</v>
      </c>
      <c r="F149" s="178" t="s">
        <v>218</v>
      </c>
      <c r="G149" s="217">
        <f>G150</f>
        <v>32.4</v>
      </c>
      <c r="H149" s="217">
        <f>H150</f>
        <v>27.6</v>
      </c>
      <c r="I149" s="252"/>
    </row>
    <row r="150" spans="1:9" ht="25.35" customHeight="1" x14ac:dyDescent="0.25">
      <c r="A150" s="127" t="s">
        <v>290</v>
      </c>
      <c r="B150" s="249">
        <v>525</v>
      </c>
      <c r="C150" s="178" t="s">
        <v>328</v>
      </c>
      <c r="D150" s="178" t="s">
        <v>277</v>
      </c>
      <c r="E150" s="147" t="s">
        <v>360</v>
      </c>
      <c r="F150" s="147">
        <v>244</v>
      </c>
      <c r="G150" s="217">
        <v>32.4</v>
      </c>
      <c r="H150" s="217">
        <v>27.6</v>
      </c>
      <c r="I150" s="252"/>
    </row>
    <row r="151" spans="1:9" ht="42.75" customHeight="1" x14ac:dyDescent="0.25">
      <c r="A151" s="127" t="s">
        <v>452</v>
      </c>
      <c r="B151" s="249">
        <v>525</v>
      </c>
      <c r="C151" s="178" t="s">
        <v>328</v>
      </c>
      <c r="D151" s="178" t="s">
        <v>277</v>
      </c>
      <c r="E151" s="147" t="s">
        <v>362</v>
      </c>
      <c r="F151" s="178" t="s">
        <v>218</v>
      </c>
      <c r="G151" s="217">
        <f>G152</f>
        <v>14</v>
      </c>
      <c r="H151" s="217">
        <f>H152</f>
        <v>60</v>
      </c>
      <c r="I151" s="252"/>
    </row>
    <row r="152" spans="1:9" ht="42.75" customHeight="1" x14ac:dyDescent="0.25">
      <c r="A152" s="127" t="s">
        <v>290</v>
      </c>
      <c r="B152" s="249">
        <v>525</v>
      </c>
      <c r="C152" s="178" t="s">
        <v>328</v>
      </c>
      <c r="D152" s="178" t="s">
        <v>277</v>
      </c>
      <c r="E152" s="147" t="s">
        <v>362</v>
      </c>
      <c r="F152" s="147">
        <v>244</v>
      </c>
      <c r="G152" s="217">
        <v>14</v>
      </c>
      <c r="H152" s="217">
        <v>60</v>
      </c>
      <c r="I152" s="252"/>
    </row>
    <row r="153" spans="1:9" ht="42.75" hidden="1" customHeight="1" x14ac:dyDescent="0.25">
      <c r="A153" s="127" t="s">
        <v>363</v>
      </c>
      <c r="B153" s="249">
        <v>525</v>
      </c>
      <c r="C153" s="178" t="s">
        <v>328</v>
      </c>
      <c r="D153" s="178" t="s">
        <v>277</v>
      </c>
      <c r="E153" s="147" t="s">
        <v>364</v>
      </c>
      <c r="F153" s="178" t="s">
        <v>218</v>
      </c>
      <c r="G153" s="217">
        <f>G154</f>
        <v>0</v>
      </c>
      <c r="H153" s="217">
        <f>H154</f>
        <v>0</v>
      </c>
      <c r="I153" s="252"/>
    </row>
    <row r="154" spans="1:9" ht="42.75" hidden="1" customHeight="1" x14ac:dyDescent="0.25">
      <c r="A154" s="127" t="s">
        <v>290</v>
      </c>
      <c r="B154" s="249">
        <v>525</v>
      </c>
      <c r="C154" s="178" t="s">
        <v>328</v>
      </c>
      <c r="D154" s="178" t="s">
        <v>277</v>
      </c>
      <c r="E154" s="147" t="s">
        <v>364</v>
      </c>
      <c r="F154" s="147">
        <v>244</v>
      </c>
      <c r="G154" s="217"/>
      <c r="H154" s="217"/>
      <c r="I154" s="252"/>
    </row>
    <row r="155" spans="1:9" ht="42.75" hidden="1" customHeight="1" x14ac:dyDescent="0.25">
      <c r="A155" s="127" t="s">
        <v>367</v>
      </c>
      <c r="B155" s="249">
        <v>525</v>
      </c>
      <c r="C155" s="178" t="s">
        <v>328</v>
      </c>
      <c r="D155" s="178" t="s">
        <v>277</v>
      </c>
      <c r="E155" s="147" t="s">
        <v>453</v>
      </c>
      <c r="F155" s="178" t="s">
        <v>218</v>
      </c>
      <c r="G155" s="217">
        <v>0</v>
      </c>
      <c r="H155" s="217">
        <v>0</v>
      </c>
      <c r="I155" s="252"/>
    </row>
    <row r="156" spans="1:9" ht="42" hidden="1" customHeight="1" x14ac:dyDescent="0.25">
      <c r="A156" s="127" t="s">
        <v>290</v>
      </c>
      <c r="B156" s="249">
        <v>525</v>
      </c>
      <c r="C156" s="178" t="s">
        <v>328</v>
      </c>
      <c r="D156" s="178" t="s">
        <v>277</v>
      </c>
      <c r="E156" s="147" t="s">
        <v>453</v>
      </c>
      <c r="F156" s="178" t="s">
        <v>261</v>
      </c>
      <c r="G156" s="217">
        <v>0</v>
      </c>
      <c r="H156" s="217">
        <v>0</v>
      </c>
      <c r="I156" s="252"/>
    </row>
    <row r="157" spans="1:9" ht="42.75" hidden="1" customHeight="1" x14ac:dyDescent="0.25">
      <c r="A157" s="127"/>
      <c r="B157" s="244">
        <v>525</v>
      </c>
      <c r="C157" s="178" t="s">
        <v>328</v>
      </c>
      <c r="D157" s="178" t="s">
        <v>277</v>
      </c>
      <c r="E157" s="147" t="s">
        <v>453</v>
      </c>
      <c r="F157" s="178" t="s">
        <v>218</v>
      </c>
      <c r="G157" s="217"/>
      <c r="H157" s="217"/>
      <c r="I157" s="252"/>
    </row>
    <row r="158" spans="1:9" ht="31.5" customHeight="1" x14ac:dyDescent="0.25">
      <c r="A158" s="125" t="s">
        <v>375</v>
      </c>
      <c r="B158" s="244">
        <v>525</v>
      </c>
      <c r="C158" s="180" t="s">
        <v>376</v>
      </c>
      <c r="D158" s="180" t="s">
        <v>216</v>
      </c>
      <c r="E158" s="144" t="s">
        <v>217</v>
      </c>
      <c r="F158" s="180" t="s">
        <v>218</v>
      </c>
      <c r="G158" s="219">
        <f>G159</f>
        <v>334.19999999999993</v>
      </c>
      <c r="H158" s="219">
        <f>H159</f>
        <v>310.09999999999997</v>
      </c>
      <c r="I158" s="259"/>
    </row>
    <row r="159" spans="1:9" ht="66" customHeight="1" x14ac:dyDescent="0.25">
      <c r="A159" s="154" t="s">
        <v>377</v>
      </c>
      <c r="B159" s="244">
        <v>525</v>
      </c>
      <c r="C159" s="227" t="s">
        <v>376</v>
      </c>
      <c r="D159" s="227" t="s">
        <v>215</v>
      </c>
      <c r="E159" s="227" t="s">
        <v>378</v>
      </c>
      <c r="F159" s="227" t="s">
        <v>218</v>
      </c>
      <c r="G159" s="228">
        <f>G160</f>
        <v>334.19999999999993</v>
      </c>
      <c r="H159" s="228">
        <f>H160</f>
        <v>310.09999999999997</v>
      </c>
      <c r="I159" s="247"/>
    </row>
    <row r="160" spans="1:9" ht="36.75" customHeight="1" x14ac:dyDescent="0.25">
      <c r="A160" s="127" t="s">
        <v>379</v>
      </c>
      <c r="B160" s="249">
        <v>525</v>
      </c>
      <c r="C160" s="178" t="s">
        <v>376</v>
      </c>
      <c r="D160" s="178" t="s">
        <v>215</v>
      </c>
      <c r="E160" s="147" t="s">
        <v>380</v>
      </c>
      <c r="F160" s="178" t="s">
        <v>218</v>
      </c>
      <c r="G160" s="217">
        <f>G161+G166</f>
        <v>334.19999999999993</v>
      </c>
      <c r="H160" s="217">
        <f>H161+H166</f>
        <v>310.09999999999997</v>
      </c>
      <c r="I160" s="252"/>
    </row>
    <row r="161" spans="1:9" ht="38.25" customHeight="1" x14ac:dyDescent="0.25">
      <c r="A161" s="127" t="s">
        <v>381</v>
      </c>
      <c r="B161" s="249">
        <v>525</v>
      </c>
      <c r="C161" s="178" t="s">
        <v>376</v>
      </c>
      <c r="D161" s="178" t="s">
        <v>215</v>
      </c>
      <c r="E161" s="147" t="s">
        <v>382</v>
      </c>
      <c r="F161" s="178" t="s">
        <v>218</v>
      </c>
      <c r="G161" s="217">
        <f>G162+G181</f>
        <v>334.19999999999993</v>
      </c>
      <c r="H161" s="217">
        <f>H162+H181</f>
        <v>310.09999999999997</v>
      </c>
      <c r="I161" s="252"/>
    </row>
    <row r="162" spans="1:9" ht="47.25" x14ac:dyDescent="0.25">
      <c r="A162" s="127" t="s">
        <v>383</v>
      </c>
      <c r="B162" s="249">
        <v>525</v>
      </c>
      <c r="C162" s="178" t="s">
        <v>376</v>
      </c>
      <c r="D162" s="178" t="s">
        <v>215</v>
      </c>
      <c r="E162" s="147" t="s">
        <v>384</v>
      </c>
      <c r="F162" s="178" t="s">
        <v>218</v>
      </c>
      <c r="G162" s="217">
        <f>G164+G165</f>
        <v>329.79999999999995</v>
      </c>
      <c r="H162" s="217">
        <f>H164+H165</f>
        <v>305.7</v>
      </c>
      <c r="I162" s="252"/>
    </row>
    <row r="163" spans="1:9" ht="34.5" customHeight="1" x14ac:dyDescent="0.25">
      <c r="A163" s="127" t="s">
        <v>385</v>
      </c>
      <c r="B163" s="249">
        <v>525</v>
      </c>
      <c r="C163" s="178" t="s">
        <v>376</v>
      </c>
      <c r="D163" s="178" t="s">
        <v>215</v>
      </c>
      <c r="E163" s="147" t="s">
        <v>384</v>
      </c>
      <c r="F163" s="178" t="s">
        <v>386</v>
      </c>
      <c r="G163" s="217">
        <f>G164+G165</f>
        <v>329.79999999999995</v>
      </c>
      <c r="H163" s="217">
        <f>H164+H165</f>
        <v>305.7</v>
      </c>
      <c r="I163" s="252"/>
    </row>
    <row r="164" spans="1:9" ht="35.25" customHeight="1" x14ac:dyDescent="0.25">
      <c r="A164" s="127" t="s">
        <v>387</v>
      </c>
      <c r="B164" s="249">
        <v>525</v>
      </c>
      <c r="C164" s="178" t="s">
        <v>376</v>
      </c>
      <c r="D164" s="178" t="s">
        <v>215</v>
      </c>
      <c r="E164" s="147" t="s">
        <v>384</v>
      </c>
      <c r="F164" s="147">
        <v>111</v>
      </c>
      <c r="G164" s="217">
        <v>230.2</v>
      </c>
      <c r="H164" s="217">
        <v>213.4</v>
      </c>
      <c r="I164" s="256"/>
    </row>
    <row r="165" spans="1:9" ht="57" customHeight="1" x14ac:dyDescent="0.25">
      <c r="A165" s="127" t="s">
        <v>388</v>
      </c>
      <c r="B165" s="249">
        <v>525</v>
      </c>
      <c r="C165" s="178" t="s">
        <v>376</v>
      </c>
      <c r="D165" s="178" t="s">
        <v>215</v>
      </c>
      <c r="E165" s="147" t="s">
        <v>384</v>
      </c>
      <c r="F165" s="147">
        <v>119</v>
      </c>
      <c r="G165" s="217">
        <v>99.6</v>
      </c>
      <c r="H165" s="217">
        <v>92.3</v>
      </c>
      <c r="I165" s="252"/>
    </row>
    <row r="166" spans="1:9" ht="55.5" hidden="1" customHeight="1" x14ac:dyDescent="0.25">
      <c r="A166" s="127" t="s">
        <v>389</v>
      </c>
      <c r="B166" s="249">
        <v>525</v>
      </c>
      <c r="C166" s="178" t="s">
        <v>376</v>
      </c>
      <c r="D166" s="178" t="s">
        <v>215</v>
      </c>
      <c r="E166" s="147" t="s">
        <v>390</v>
      </c>
      <c r="F166" s="178" t="s">
        <v>218</v>
      </c>
      <c r="G166" s="217">
        <f>G167+G168</f>
        <v>0</v>
      </c>
      <c r="H166" s="217">
        <f>H167+H168</f>
        <v>0</v>
      </c>
      <c r="I166" s="252"/>
    </row>
    <row r="167" spans="1:9" ht="36" hidden="1" customHeight="1" x14ac:dyDescent="0.25">
      <c r="A167" s="127" t="s">
        <v>290</v>
      </c>
      <c r="B167" s="249">
        <v>525</v>
      </c>
      <c r="C167" s="178" t="s">
        <v>376</v>
      </c>
      <c r="D167" s="178" t="s">
        <v>215</v>
      </c>
      <c r="E167" s="147" t="s">
        <v>390</v>
      </c>
      <c r="F167" s="147">
        <v>244</v>
      </c>
      <c r="G167" s="217">
        <v>0</v>
      </c>
      <c r="H167" s="217">
        <v>0</v>
      </c>
      <c r="I167" s="252"/>
    </row>
    <row r="168" spans="1:9" ht="38.25" hidden="1" customHeight="1" x14ac:dyDescent="0.25">
      <c r="A168" s="127" t="s">
        <v>241</v>
      </c>
      <c r="B168" s="249">
        <v>525</v>
      </c>
      <c r="C168" s="178" t="s">
        <v>376</v>
      </c>
      <c r="D168" s="178" t="s">
        <v>215</v>
      </c>
      <c r="E168" s="147" t="s">
        <v>390</v>
      </c>
      <c r="F168" s="147">
        <v>851</v>
      </c>
      <c r="G168" s="217"/>
      <c r="H168" s="217"/>
      <c r="I168" s="252"/>
    </row>
    <row r="169" spans="1:9" ht="23.25" hidden="1" customHeight="1" x14ac:dyDescent="0.25">
      <c r="A169" s="125" t="s">
        <v>397</v>
      </c>
      <c r="B169" s="249">
        <v>525</v>
      </c>
      <c r="C169" s="180">
        <v>10</v>
      </c>
      <c r="D169" s="180" t="s">
        <v>216</v>
      </c>
      <c r="E169" s="144" t="s">
        <v>217</v>
      </c>
      <c r="F169" s="180" t="s">
        <v>218</v>
      </c>
      <c r="G169" s="219">
        <f t="shared" ref="G169:H173" si="5">G170</f>
        <v>0</v>
      </c>
      <c r="H169" s="219">
        <f t="shared" si="5"/>
        <v>0</v>
      </c>
      <c r="I169" s="259"/>
    </row>
    <row r="170" spans="1:9" s="146" customFormat="1" ht="23.45" hidden="1" customHeight="1" x14ac:dyDescent="0.25">
      <c r="A170" s="125" t="s">
        <v>398</v>
      </c>
      <c r="B170" s="249">
        <v>525</v>
      </c>
      <c r="C170" s="180">
        <v>10</v>
      </c>
      <c r="D170" s="180" t="s">
        <v>215</v>
      </c>
      <c r="E170" s="144" t="s">
        <v>217</v>
      </c>
      <c r="F170" s="180" t="s">
        <v>218</v>
      </c>
      <c r="G170" s="219">
        <f t="shared" si="5"/>
        <v>0</v>
      </c>
      <c r="H170" s="219">
        <f t="shared" si="5"/>
        <v>0</v>
      </c>
      <c r="I170" s="259"/>
    </row>
    <row r="171" spans="1:9" ht="27" hidden="1" customHeight="1" x14ac:dyDescent="0.25">
      <c r="A171" s="127" t="s">
        <v>291</v>
      </c>
      <c r="B171" s="249">
        <v>525</v>
      </c>
      <c r="C171" s="178">
        <v>10</v>
      </c>
      <c r="D171" s="178" t="s">
        <v>215</v>
      </c>
      <c r="E171" s="147" t="s">
        <v>267</v>
      </c>
      <c r="F171" s="178" t="s">
        <v>218</v>
      </c>
      <c r="G171" s="217">
        <f t="shared" si="5"/>
        <v>0</v>
      </c>
      <c r="H171" s="217">
        <f t="shared" si="5"/>
        <v>0</v>
      </c>
      <c r="I171" s="252"/>
    </row>
    <row r="172" spans="1:9" ht="30" hidden="1" customHeight="1" x14ac:dyDescent="0.25">
      <c r="A172" s="127" t="s">
        <v>323</v>
      </c>
      <c r="B172" s="249">
        <v>525</v>
      </c>
      <c r="C172" s="178">
        <v>10</v>
      </c>
      <c r="D172" s="178" t="s">
        <v>215</v>
      </c>
      <c r="E172" s="147" t="s">
        <v>245</v>
      </c>
      <c r="F172" s="178" t="s">
        <v>218</v>
      </c>
      <c r="G172" s="217">
        <f t="shared" si="5"/>
        <v>0</v>
      </c>
      <c r="H172" s="217">
        <f t="shared" si="5"/>
        <v>0</v>
      </c>
      <c r="I172" s="252"/>
    </row>
    <row r="173" spans="1:9" ht="39.75" hidden="1" customHeight="1" x14ac:dyDescent="0.25">
      <c r="A173" s="157" t="s">
        <v>399</v>
      </c>
      <c r="B173" s="249">
        <v>525</v>
      </c>
      <c r="C173" s="178">
        <v>10</v>
      </c>
      <c r="D173" s="178" t="s">
        <v>215</v>
      </c>
      <c r="E173" s="147" t="s">
        <v>400</v>
      </c>
      <c r="F173" s="178" t="s">
        <v>218</v>
      </c>
      <c r="G173" s="217">
        <f t="shared" si="5"/>
        <v>0</v>
      </c>
      <c r="H173" s="217">
        <f t="shared" si="5"/>
        <v>0</v>
      </c>
      <c r="I173" s="252"/>
    </row>
    <row r="174" spans="1:9" ht="34.5" hidden="1" customHeight="1" x14ac:dyDescent="0.25">
      <c r="A174" s="157" t="s">
        <v>401</v>
      </c>
      <c r="B174" s="249">
        <v>525</v>
      </c>
      <c r="C174" s="182">
        <v>10</v>
      </c>
      <c r="D174" s="178" t="s">
        <v>215</v>
      </c>
      <c r="E174" s="183" t="s">
        <v>400</v>
      </c>
      <c r="F174" s="183">
        <v>312</v>
      </c>
      <c r="G174" s="225"/>
      <c r="H174" s="217"/>
      <c r="I174" s="252"/>
    </row>
    <row r="175" spans="1:9" ht="34.5" hidden="1" customHeight="1" x14ac:dyDescent="0.25">
      <c r="A175" s="154" t="s">
        <v>409</v>
      </c>
      <c r="B175" s="249">
        <v>525</v>
      </c>
      <c r="C175" s="184" t="s">
        <v>265</v>
      </c>
      <c r="D175" s="180" t="s">
        <v>216</v>
      </c>
      <c r="E175" s="185" t="s">
        <v>217</v>
      </c>
      <c r="F175" s="184" t="s">
        <v>218</v>
      </c>
      <c r="G175" s="219">
        <f t="shared" ref="G175:H179" si="6">G176</f>
        <v>0</v>
      </c>
      <c r="H175" s="219">
        <f t="shared" si="6"/>
        <v>0</v>
      </c>
      <c r="I175" s="259"/>
    </row>
    <row r="176" spans="1:9" ht="34.5" hidden="1" customHeight="1" x14ac:dyDescent="0.25">
      <c r="A176" s="157" t="s">
        <v>410</v>
      </c>
      <c r="B176" s="249">
        <v>525</v>
      </c>
      <c r="C176" s="182" t="s">
        <v>265</v>
      </c>
      <c r="D176" s="178" t="s">
        <v>215</v>
      </c>
      <c r="E176" s="183" t="s">
        <v>217</v>
      </c>
      <c r="F176" s="182" t="s">
        <v>218</v>
      </c>
      <c r="G176" s="217">
        <f t="shared" si="6"/>
        <v>0</v>
      </c>
      <c r="H176" s="217">
        <f t="shared" si="6"/>
        <v>0</v>
      </c>
      <c r="I176" s="252"/>
    </row>
    <row r="177" spans="1:9" ht="34.5" hidden="1" customHeight="1" x14ac:dyDescent="0.25">
      <c r="A177" s="157" t="s">
        <v>411</v>
      </c>
      <c r="B177" s="249">
        <v>525</v>
      </c>
      <c r="C177" s="182" t="s">
        <v>265</v>
      </c>
      <c r="D177" s="178" t="s">
        <v>215</v>
      </c>
      <c r="E177" s="183" t="s">
        <v>245</v>
      </c>
      <c r="F177" s="182" t="s">
        <v>218</v>
      </c>
      <c r="G177" s="217">
        <f t="shared" si="6"/>
        <v>0</v>
      </c>
      <c r="H177" s="217">
        <f t="shared" si="6"/>
        <v>0</v>
      </c>
      <c r="I177" s="252"/>
    </row>
    <row r="178" spans="1:9" ht="34.5" hidden="1" customHeight="1" x14ac:dyDescent="0.25">
      <c r="A178" s="157" t="s">
        <v>412</v>
      </c>
      <c r="B178" s="249">
        <v>525</v>
      </c>
      <c r="C178" s="182" t="s">
        <v>265</v>
      </c>
      <c r="D178" s="178" t="s">
        <v>215</v>
      </c>
      <c r="E178" s="183" t="s">
        <v>413</v>
      </c>
      <c r="F178" s="182" t="s">
        <v>218</v>
      </c>
      <c r="G178" s="217">
        <f t="shared" si="6"/>
        <v>0</v>
      </c>
      <c r="H178" s="217">
        <f t="shared" si="6"/>
        <v>0</v>
      </c>
      <c r="I178" s="252"/>
    </row>
    <row r="179" spans="1:9" ht="34.5" hidden="1" customHeight="1" x14ac:dyDescent="0.25">
      <c r="A179" s="157" t="s">
        <v>270</v>
      </c>
      <c r="B179" s="249">
        <v>525</v>
      </c>
      <c r="C179" s="182" t="s">
        <v>265</v>
      </c>
      <c r="D179" s="178" t="s">
        <v>215</v>
      </c>
      <c r="E179" s="183" t="s">
        <v>414</v>
      </c>
      <c r="F179" s="182" t="s">
        <v>218</v>
      </c>
      <c r="G179" s="217">
        <f t="shared" si="6"/>
        <v>0</v>
      </c>
      <c r="H179" s="217">
        <f t="shared" si="6"/>
        <v>0</v>
      </c>
      <c r="I179" s="252"/>
    </row>
    <row r="180" spans="1:9" ht="34.5" hidden="1" customHeight="1" x14ac:dyDescent="0.25">
      <c r="A180" s="157" t="s">
        <v>290</v>
      </c>
      <c r="B180" s="249">
        <v>525</v>
      </c>
      <c r="C180" s="182" t="s">
        <v>265</v>
      </c>
      <c r="D180" s="178" t="s">
        <v>215</v>
      </c>
      <c r="E180" s="183" t="s">
        <v>414</v>
      </c>
      <c r="F180" s="182" t="s">
        <v>261</v>
      </c>
      <c r="G180" s="217"/>
      <c r="H180" s="217"/>
      <c r="I180" s="252"/>
    </row>
    <row r="181" spans="1:9" ht="54" customHeight="1" x14ac:dyDescent="0.25">
      <c r="A181" s="127" t="s">
        <v>389</v>
      </c>
      <c r="B181" s="249">
        <v>525</v>
      </c>
      <c r="C181" s="178" t="s">
        <v>376</v>
      </c>
      <c r="D181" s="178" t="s">
        <v>215</v>
      </c>
      <c r="E181" s="147" t="s">
        <v>390</v>
      </c>
      <c r="F181" s="178" t="s">
        <v>218</v>
      </c>
      <c r="G181" s="217">
        <f>G182+G183</f>
        <v>4.4000000000000004</v>
      </c>
      <c r="H181" s="217">
        <f>H182+H183</f>
        <v>4.4000000000000004</v>
      </c>
      <c r="I181" s="272"/>
    </row>
    <row r="182" spans="1:9" ht="56.45" hidden="1" customHeight="1" x14ac:dyDescent="0.25">
      <c r="A182" s="127" t="s">
        <v>290</v>
      </c>
      <c r="B182" s="249">
        <v>525</v>
      </c>
      <c r="C182" s="178" t="s">
        <v>376</v>
      </c>
      <c r="D182" s="178" t="s">
        <v>215</v>
      </c>
      <c r="E182" s="147" t="s">
        <v>390</v>
      </c>
      <c r="F182" s="147">
        <v>244</v>
      </c>
      <c r="G182" s="217"/>
      <c r="H182" s="217"/>
      <c r="I182" s="272"/>
    </row>
    <row r="183" spans="1:9" ht="56.45" customHeight="1" x14ac:dyDescent="0.25">
      <c r="A183" s="127" t="s">
        <v>241</v>
      </c>
      <c r="B183" s="249">
        <v>525</v>
      </c>
      <c r="C183" s="178" t="s">
        <v>376</v>
      </c>
      <c r="D183" s="178" t="s">
        <v>215</v>
      </c>
      <c r="E183" s="147" t="s">
        <v>390</v>
      </c>
      <c r="F183" s="147">
        <v>851</v>
      </c>
      <c r="G183" s="217">
        <v>4.4000000000000004</v>
      </c>
      <c r="H183" s="217">
        <v>4.4000000000000004</v>
      </c>
      <c r="I183" s="272"/>
    </row>
    <row r="184" spans="1:9" ht="39.75" hidden="1" customHeight="1" x14ac:dyDescent="0.25">
      <c r="A184" s="125" t="s">
        <v>409</v>
      </c>
      <c r="B184" s="244">
        <v>525</v>
      </c>
      <c r="C184" s="180" t="s">
        <v>265</v>
      </c>
      <c r="D184" s="180" t="s">
        <v>216</v>
      </c>
      <c r="E184" s="144" t="s">
        <v>217</v>
      </c>
      <c r="F184" s="180" t="s">
        <v>218</v>
      </c>
      <c r="G184" s="219"/>
      <c r="H184" s="219">
        <f>H186</f>
        <v>0</v>
      </c>
      <c r="I184" s="271"/>
    </row>
    <row r="185" spans="1:9" ht="16.5" hidden="1" x14ac:dyDescent="0.25">
      <c r="A185" s="127" t="s">
        <v>410</v>
      </c>
      <c r="B185" s="244">
        <v>525</v>
      </c>
      <c r="C185" s="178" t="s">
        <v>265</v>
      </c>
      <c r="D185" s="178" t="s">
        <v>215</v>
      </c>
      <c r="E185" s="147" t="s">
        <v>217</v>
      </c>
      <c r="F185" s="178" t="s">
        <v>218</v>
      </c>
      <c r="G185" s="217"/>
      <c r="H185" s="217">
        <f>H186</f>
        <v>0</v>
      </c>
      <c r="I185" s="272"/>
    </row>
    <row r="186" spans="1:9" ht="16.5" hidden="1" x14ac:dyDescent="0.25">
      <c r="A186" s="157" t="s">
        <v>411</v>
      </c>
      <c r="B186" s="244">
        <v>525</v>
      </c>
      <c r="C186" s="182" t="s">
        <v>265</v>
      </c>
      <c r="D186" s="178" t="s">
        <v>215</v>
      </c>
      <c r="E186" s="183" t="s">
        <v>245</v>
      </c>
      <c r="F186" s="178" t="s">
        <v>218</v>
      </c>
      <c r="G186" s="217"/>
      <c r="H186" s="217">
        <f>H187</f>
        <v>0</v>
      </c>
      <c r="I186" s="272"/>
    </row>
    <row r="187" spans="1:9" ht="31.5" hidden="1" x14ac:dyDescent="0.25">
      <c r="A187" s="157" t="s">
        <v>412</v>
      </c>
      <c r="B187" s="244">
        <v>525</v>
      </c>
      <c r="C187" s="182" t="s">
        <v>265</v>
      </c>
      <c r="D187" s="178" t="s">
        <v>215</v>
      </c>
      <c r="E187" s="183" t="s">
        <v>413</v>
      </c>
      <c r="F187" s="178" t="s">
        <v>218</v>
      </c>
      <c r="G187" s="217"/>
      <c r="H187" s="217">
        <f>H188</f>
        <v>0</v>
      </c>
      <c r="I187" s="272"/>
    </row>
    <row r="188" spans="1:9" ht="16.5" hidden="1" x14ac:dyDescent="0.25">
      <c r="A188" s="157" t="s">
        <v>270</v>
      </c>
      <c r="B188" s="244">
        <v>525</v>
      </c>
      <c r="C188" s="182" t="s">
        <v>265</v>
      </c>
      <c r="D188" s="178" t="s">
        <v>215</v>
      </c>
      <c r="E188" s="179" t="s">
        <v>414</v>
      </c>
      <c r="F188" s="178" t="s">
        <v>218</v>
      </c>
      <c r="G188" s="217"/>
      <c r="H188" s="217">
        <f>H189</f>
        <v>0</v>
      </c>
      <c r="I188" s="272"/>
    </row>
    <row r="189" spans="1:9" ht="31.5" hidden="1" x14ac:dyDescent="0.25">
      <c r="A189" s="157" t="s">
        <v>290</v>
      </c>
      <c r="B189" s="244">
        <v>525</v>
      </c>
      <c r="C189" s="182" t="s">
        <v>265</v>
      </c>
      <c r="D189" s="178" t="s">
        <v>215</v>
      </c>
      <c r="E189" s="183" t="s">
        <v>414</v>
      </c>
      <c r="F189" s="183">
        <v>244</v>
      </c>
      <c r="G189" s="225"/>
      <c r="H189" s="225"/>
      <c r="I189" s="276"/>
    </row>
    <row r="190" spans="1:9" ht="41.25" customHeight="1" x14ac:dyDescent="0.25">
      <c r="A190" s="154" t="s">
        <v>397</v>
      </c>
      <c r="B190" s="244">
        <v>525</v>
      </c>
      <c r="C190" s="184">
        <v>10</v>
      </c>
      <c r="D190" s="180" t="s">
        <v>216</v>
      </c>
      <c r="E190" s="185" t="s">
        <v>217</v>
      </c>
      <c r="F190" s="185" t="s">
        <v>218</v>
      </c>
      <c r="G190" s="262">
        <f>G191+G196</f>
        <v>476.2</v>
      </c>
      <c r="H190" s="262">
        <f>H191+H196</f>
        <v>476.2</v>
      </c>
      <c r="I190" s="276"/>
    </row>
    <row r="191" spans="1:9" ht="47.25" customHeight="1" x14ac:dyDescent="0.25">
      <c r="A191" s="154" t="s">
        <v>398</v>
      </c>
      <c r="B191" s="244">
        <v>525</v>
      </c>
      <c r="C191" s="184">
        <v>10</v>
      </c>
      <c r="D191" s="180" t="s">
        <v>215</v>
      </c>
      <c r="E191" s="185" t="s">
        <v>217</v>
      </c>
      <c r="F191" s="185" t="s">
        <v>218</v>
      </c>
      <c r="G191" s="262">
        <f t="shared" ref="G191:H194" si="7">G192</f>
        <v>476.2</v>
      </c>
      <c r="H191" s="262">
        <f t="shared" si="7"/>
        <v>476.2</v>
      </c>
      <c r="I191" s="276"/>
    </row>
    <row r="192" spans="1:9" ht="41.25" customHeight="1" x14ac:dyDescent="0.25">
      <c r="A192" s="157" t="s">
        <v>291</v>
      </c>
      <c r="B192" s="249">
        <v>525</v>
      </c>
      <c r="C192" s="182">
        <v>10</v>
      </c>
      <c r="D192" s="178" t="s">
        <v>215</v>
      </c>
      <c r="E192" s="183" t="s">
        <v>267</v>
      </c>
      <c r="F192" s="183" t="s">
        <v>218</v>
      </c>
      <c r="G192" s="225">
        <f t="shared" si="7"/>
        <v>476.2</v>
      </c>
      <c r="H192" s="225">
        <f t="shared" si="7"/>
        <v>476.2</v>
      </c>
      <c r="I192" s="276"/>
    </row>
    <row r="193" spans="1:9" ht="40.5" customHeight="1" x14ac:dyDescent="0.25">
      <c r="A193" s="157" t="s">
        <v>323</v>
      </c>
      <c r="B193" s="249">
        <v>525</v>
      </c>
      <c r="C193" s="182">
        <v>10</v>
      </c>
      <c r="D193" s="178" t="s">
        <v>215</v>
      </c>
      <c r="E193" s="183" t="s">
        <v>245</v>
      </c>
      <c r="F193" s="183" t="s">
        <v>218</v>
      </c>
      <c r="G193" s="225">
        <f t="shared" si="7"/>
        <v>476.2</v>
      </c>
      <c r="H193" s="225">
        <f t="shared" si="7"/>
        <v>476.2</v>
      </c>
      <c r="I193" s="276"/>
    </row>
    <row r="194" spans="1:9" ht="40.5" customHeight="1" x14ac:dyDescent="0.25">
      <c r="A194" s="157" t="s">
        <v>399</v>
      </c>
      <c r="B194" s="249">
        <v>525</v>
      </c>
      <c r="C194" s="182">
        <v>10</v>
      </c>
      <c r="D194" s="178" t="s">
        <v>215</v>
      </c>
      <c r="E194" s="183" t="s">
        <v>400</v>
      </c>
      <c r="F194" s="183" t="s">
        <v>218</v>
      </c>
      <c r="G194" s="225">
        <f t="shared" si="7"/>
        <v>476.2</v>
      </c>
      <c r="H194" s="225">
        <f t="shared" si="7"/>
        <v>476.2</v>
      </c>
      <c r="I194" s="276"/>
    </row>
    <row r="195" spans="1:9" ht="37.5" customHeight="1" x14ac:dyDescent="0.25">
      <c r="A195" s="157" t="s">
        <v>401</v>
      </c>
      <c r="B195" s="249">
        <v>525</v>
      </c>
      <c r="C195" s="182">
        <v>10</v>
      </c>
      <c r="D195" s="178" t="s">
        <v>215</v>
      </c>
      <c r="E195" s="183" t="s">
        <v>400</v>
      </c>
      <c r="F195" s="183">
        <v>312</v>
      </c>
      <c r="G195" s="225">
        <v>476.2</v>
      </c>
      <c r="H195" s="225">
        <v>476.2</v>
      </c>
      <c r="I195" s="276"/>
    </row>
    <row r="196" spans="1:9" ht="38.25" hidden="1" customHeight="1" x14ac:dyDescent="0.25">
      <c r="A196" s="154" t="s">
        <v>402</v>
      </c>
      <c r="B196" s="244">
        <v>525</v>
      </c>
      <c r="C196" s="184" t="s">
        <v>403</v>
      </c>
      <c r="D196" s="180" t="s">
        <v>215</v>
      </c>
      <c r="E196" s="185" t="s">
        <v>275</v>
      </c>
      <c r="F196" s="185" t="s">
        <v>218</v>
      </c>
      <c r="G196" s="262">
        <f t="shared" ref="G196:H198" si="8">G197</f>
        <v>0</v>
      </c>
      <c r="H196" s="262">
        <f t="shared" si="8"/>
        <v>0</v>
      </c>
      <c r="I196" s="276"/>
    </row>
    <row r="197" spans="1:9" ht="0.75" hidden="1" customHeight="1" x14ac:dyDescent="0.25">
      <c r="A197" s="157" t="s">
        <v>411</v>
      </c>
      <c r="B197" s="249">
        <v>525</v>
      </c>
      <c r="C197" s="182" t="s">
        <v>403</v>
      </c>
      <c r="D197" s="178" t="s">
        <v>215</v>
      </c>
      <c r="E197" s="183" t="s">
        <v>267</v>
      </c>
      <c r="F197" s="183" t="s">
        <v>218</v>
      </c>
      <c r="G197" s="225">
        <f t="shared" si="8"/>
        <v>0</v>
      </c>
      <c r="H197" s="225">
        <f t="shared" si="8"/>
        <v>0</v>
      </c>
      <c r="I197" s="276"/>
    </row>
    <row r="198" spans="1:9" ht="53.25" hidden="1" customHeight="1" x14ac:dyDescent="0.25">
      <c r="A198" s="157" t="s">
        <v>436</v>
      </c>
      <c r="B198" s="249">
        <v>525</v>
      </c>
      <c r="C198" s="182" t="s">
        <v>403</v>
      </c>
      <c r="D198" s="178" t="s">
        <v>215</v>
      </c>
      <c r="E198" s="183" t="s">
        <v>245</v>
      </c>
      <c r="F198" s="183" t="s">
        <v>218</v>
      </c>
      <c r="G198" s="225">
        <f t="shared" si="8"/>
        <v>0</v>
      </c>
      <c r="H198" s="225">
        <f t="shared" si="8"/>
        <v>0</v>
      </c>
      <c r="I198" s="276"/>
    </row>
    <row r="199" spans="1:9" ht="69.75" hidden="1" customHeight="1" x14ac:dyDescent="0.25">
      <c r="A199" s="157" t="s">
        <v>401</v>
      </c>
      <c r="B199" s="249">
        <v>525</v>
      </c>
      <c r="C199" s="182" t="s">
        <v>403</v>
      </c>
      <c r="D199" s="178" t="s">
        <v>215</v>
      </c>
      <c r="E199" s="183" t="s">
        <v>406</v>
      </c>
      <c r="F199" s="183" t="s">
        <v>407</v>
      </c>
      <c r="G199" s="225">
        <v>0</v>
      </c>
      <c r="H199" s="225">
        <v>0</v>
      </c>
      <c r="I199" s="276"/>
    </row>
    <row r="200" spans="1:9" ht="69" hidden="1" customHeight="1" x14ac:dyDescent="0.25">
      <c r="A200" s="154" t="s">
        <v>409</v>
      </c>
      <c r="B200" s="244">
        <v>525</v>
      </c>
      <c r="C200" s="184" t="s">
        <v>265</v>
      </c>
      <c r="D200" s="180" t="s">
        <v>216</v>
      </c>
      <c r="E200" s="185" t="s">
        <v>217</v>
      </c>
      <c r="F200" s="184" t="s">
        <v>218</v>
      </c>
      <c r="G200" s="219">
        <f t="shared" ref="G200:H204" si="9">G201</f>
        <v>0</v>
      </c>
      <c r="H200" s="219">
        <f t="shared" si="9"/>
        <v>0</v>
      </c>
      <c r="I200" s="276"/>
    </row>
    <row r="201" spans="1:9" ht="69.75" hidden="1" customHeight="1" x14ac:dyDescent="0.25">
      <c r="A201" s="157" t="s">
        <v>410</v>
      </c>
      <c r="B201" s="249">
        <v>525</v>
      </c>
      <c r="C201" s="182" t="s">
        <v>265</v>
      </c>
      <c r="D201" s="178" t="s">
        <v>215</v>
      </c>
      <c r="E201" s="183" t="s">
        <v>217</v>
      </c>
      <c r="F201" s="182" t="s">
        <v>218</v>
      </c>
      <c r="G201" s="217">
        <f t="shared" si="9"/>
        <v>0</v>
      </c>
      <c r="H201" s="217">
        <f t="shared" si="9"/>
        <v>0</v>
      </c>
      <c r="I201" s="276"/>
    </row>
    <row r="202" spans="1:9" ht="0.75" customHeight="1" x14ac:dyDescent="0.25">
      <c r="A202" s="157" t="s">
        <v>411</v>
      </c>
      <c r="B202" s="249">
        <v>525</v>
      </c>
      <c r="C202" s="182" t="s">
        <v>265</v>
      </c>
      <c r="D202" s="178" t="s">
        <v>215</v>
      </c>
      <c r="E202" s="183" t="s">
        <v>245</v>
      </c>
      <c r="F202" s="182" t="s">
        <v>218</v>
      </c>
      <c r="G202" s="217">
        <f t="shared" si="9"/>
        <v>0</v>
      </c>
      <c r="H202" s="217">
        <f t="shared" si="9"/>
        <v>0</v>
      </c>
      <c r="I202" s="276"/>
    </row>
    <row r="203" spans="1:9" ht="0.75" hidden="1" customHeight="1" x14ac:dyDescent="0.25">
      <c r="A203" s="157" t="s">
        <v>412</v>
      </c>
      <c r="B203" s="249">
        <v>525</v>
      </c>
      <c r="C203" s="182" t="s">
        <v>265</v>
      </c>
      <c r="D203" s="178" t="s">
        <v>215</v>
      </c>
      <c r="E203" s="183" t="s">
        <v>413</v>
      </c>
      <c r="F203" s="182" t="s">
        <v>218</v>
      </c>
      <c r="G203" s="217">
        <f t="shared" si="9"/>
        <v>0</v>
      </c>
      <c r="H203" s="217">
        <f t="shared" si="9"/>
        <v>0</v>
      </c>
      <c r="I203" s="276"/>
    </row>
    <row r="204" spans="1:9" ht="69" hidden="1" customHeight="1" x14ac:dyDescent="0.25">
      <c r="A204" s="157" t="s">
        <v>270</v>
      </c>
      <c r="B204" s="249">
        <v>525</v>
      </c>
      <c r="C204" s="182" t="s">
        <v>265</v>
      </c>
      <c r="D204" s="178" t="s">
        <v>215</v>
      </c>
      <c r="E204" s="183" t="s">
        <v>414</v>
      </c>
      <c r="F204" s="182" t="s">
        <v>218</v>
      </c>
      <c r="G204" s="217">
        <f t="shared" si="9"/>
        <v>0</v>
      </c>
      <c r="H204" s="217">
        <f t="shared" si="9"/>
        <v>0</v>
      </c>
      <c r="I204" s="276"/>
    </row>
    <row r="205" spans="1:9" ht="69.75" hidden="1" customHeight="1" x14ac:dyDescent="0.25">
      <c r="A205" s="157" t="s">
        <v>290</v>
      </c>
      <c r="B205" s="249">
        <v>525</v>
      </c>
      <c r="C205" s="182" t="s">
        <v>265</v>
      </c>
      <c r="D205" s="178" t="s">
        <v>215</v>
      </c>
      <c r="E205" s="183" t="s">
        <v>414</v>
      </c>
      <c r="F205" s="182" t="s">
        <v>261</v>
      </c>
      <c r="G205" s="217">
        <v>0</v>
      </c>
      <c r="H205" s="217">
        <v>0</v>
      </c>
      <c r="I205" s="276"/>
    </row>
    <row r="206" spans="1:9" ht="47.25" x14ac:dyDescent="0.25">
      <c r="A206" s="275" t="s">
        <v>415</v>
      </c>
      <c r="B206" s="244">
        <v>525</v>
      </c>
      <c r="C206" s="277">
        <v>14</v>
      </c>
      <c r="D206" s="278" t="s">
        <v>216</v>
      </c>
      <c r="E206" s="277" t="s">
        <v>217</v>
      </c>
      <c r="F206" s="180" t="s">
        <v>218</v>
      </c>
      <c r="G206" s="279">
        <f>G207</f>
        <v>228</v>
      </c>
      <c r="H206" s="279">
        <f>H207</f>
        <v>228</v>
      </c>
      <c r="I206" s="280"/>
    </row>
    <row r="207" spans="1:9" ht="16.5" x14ac:dyDescent="0.25">
      <c r="A207" s="162" t="s">
        <v>416</v>
      </c>
      <c r="B207" s="249">
        <v>525</v>
      </c>
      <c r="C207" s="281">
        <v>14</v>
      </c>
      <c r="D207" s="282" t="s">
        <v>277</v>
      </c>
      <c r="E207" s="281" t="s">
        <v>217</v>
      </c>
      <c r="F207" s="178" t="s">
        <v>218</v>
      </c>
      <c r="G207" s="283">
        <f>G208</f>
        <v>228</v>
      </c>
      <c r="H207" s="283">
        <f>H208</f>
        <v>228</v>
      </c>
      <c r="I207" s="280"/>
    </row>
    <row r="208" spans="1:9" ht="16.5" x14ac:dyDescent="0.25">
      <c r="A208" s="162" t="s">
        <v>417</v>
      </c>
      <c r="B208" s="249">
        <v>525</v>
      </c>
      <c r="C208" s="281">
        <v>14</v>
      </c>
      <c r="D208" s="282" t="s">
        <v>277</v>
      </c>
      <c r="E208" s="281" t="s">
        <v>267</v>
      </c>
      <c r="F208" s="178" t="s">
        <v>218</v>
      </c>
      <c r="G208" s="283">
        <v>228</v>
      </c>
      <c r="H208" s="283">
        <v>228</v>
      </c>
      <c r="I208" s="280"/>
    </row>
    <row r="209" spans="1:9" ht="16.5" x14ac:dyDescent="0.25">
      <c r="A209" s="162" t="s">
        <v>323</v>
      </c>
      <c r="B209" s="249">
        <v>525</v>
      </c>
      <c r="C209" s="281">
        <v>14</v>
      </c>
      <c r="D209" s="282" t="s">
        <v>277</v>
      </c>
      <c r="E209" s="281" t="s">
        <v>245</v>
      </c>
      <c r="F209" s="178" t="s">
        <v>218</v>
      </c>
      <c r="G209" s="283">
        <f>G210</f>
        <v>228</v>
      </c>
      <c r="H209" s="283">
        <f>H210</f>
        <v>228</v>
      </c>
      <c r="I209" s="280"/>
    </row>
    <row r="210" spans="1:9" ht="78.75" x14ac:dyDescent="0.25">
      <c r="A210" s="162" t="s">
        <v>418</v>
      </c>
      <c r="B210" s="249">
        <v>525</v>
      </c>
      <c r="C210" s="281">
        <v>14</v>
      </c>
      <c r="D210" s="282" t="s">
        <v>277</v>
      </c>
      <c r="E210" s="281" t="s">
        <v>419</v>
      </c>
      <c r="F210" s="178" t="s">
        <v>218</v>
      </c>
      <c r="G210" s="283">
        <v>228</v>
      </c>
      <c r="H210" s="283">
        <v>228</v>
      </c>
      <c r="I210" s="280"/>
    </row>
    <row r="211" spans="1:9" ht="16.5" x14ac:dyDescent="0.25">
      <c r="A211" s="162" t="s">
        <v>420</v>
      </c>
      <c r="B211" s="249">
        <v>525</v>
      </c>
      <c r="C211" s="281">
        <v>14</v>
      </c>
      <c r="D211" s="282" t="s">
        <v>277</v>
      </c>
      <c r="E211" s="281" t="s">
        <v>419</v>
      </c>
      <c r="F211" s="281">
        <v>540</v>
      </c>
      <c r="G211" s="283">
        <v>228</v>
      </c>
      <c r="H211" s="283">
        <v>228</v>
      </c>
      <c r="I211" s="280"/>
    </row>
    <row r="212" spans="1:9" x14ac:dyDescent="0.25">
      <c r="A212" s="233" t="s">
        <v>437</v>
      </c>
      <c r="B212" s="287" t="s">
        <v>456</v>
      </c>
      <c r="C212" s="287" t="s">
        <v>216</v>
      </c>
      <c r="D212" s="234" t="s">
        <v>216</v>
      </c>
      <c r="E212" s="234" t="s">
        <v>457</v>
      </c>
      <c r="F212" s="234" t="s">
        <v>218</v>
      </c>
      <c r="G212" s="233">
        <v>76.099999999999994</v>
      </c>
      <c r="H212" s="233">
        <v>155.4</v>
      </c>
      <c r="I212" s="280"/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0555555555496" footer="0.51180555555555496"/>
  <pageSetup paperSize="9" scale="53" firstPageNumber="223" fitToHeight="0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3"/>
  <sheetViews>
    <sheetView zoomScaleNormal="100" workbookViewId="0">
      <selection activeCell="C1" sqref="C1:F4"/>
    </sheetView>
  </sheetViews>
  <sheetFormatPr defaultColWidth="9.140625" defaultRowHeight="15" outlineLevelRow="1" x14ac:dyDescent="0.25"/>
  <cols>
    <col min="1" max="1" width="46.7109375" style="288" customWidth="1"/>
    <col min="2" max="2" width="19.28515625" style="289" customWidth="1"/>
    <col min="3" max="3" width="9.85546875" style="289" customWidth="1"/>
    <col min="4" max="4" width="11.42578125" style="290" customWidth="1"/>
    <col min="5" max="5" width="14.7109375" style="290" customWidth="1"/>
    <col min="6" max="6" width="17.5703125" style="291" customWidth="1"/>
    <col min="7" max="251" width="9.140625" style="292"/>
    <col min="252" max="252" width="37.42578125" style="292" customWidth="1"/>
    <col min="253" max="253" width="9.85546875" style="292" customWidth="1"/>
    <col min="254" max="254" width="11" style="292" customWidth="1"/>
    <col min="255" max="255" width="11.5703125" style="292" hidden="1" customWidth="1"/>
    <col min="256" max="256" width="11.85546875" style="292" customWidth="1"/>
    <col min="257" max="257" width="10.42578125" style="292" customWidth="1"/>
    <col min="258" max="260" width="11.28515625" style="292" customWidth="1"/>
    <col min="261" max="507" width="9.140625" style="292"/>
    <col min="508" max="508" width="37.42578125" style="292" customWidth="1"/>
    <col min="509" max="509" width="9.85546875" style="292" customWidth="1"/>
    <col min="510" max="510" width="11" style="292" customWidth="1"/>
    <col min="511" max="511" width="11.5703125" style="292" hidden="1" customWidth="1"/>
    <col min="512" max="512" width="11.85546875" style="292" customWidth="1"/>
    <col min="513" max="513" width="10.42578125" style="292" customWidth="1"/>
    <col min="514" max="516" width="11.28515625" style="292" customWidth="1"/>
    <col min="517" max="763" width="9.140625" style="292"/>
    <col min="764" max="764" width="37.42578125" style="292" customWidth="1"/>
    <col min="765" max="765" width="9.85546875" style="292" customWidth="1"/>
    <col min="766" max="766" width="11" style="292" customWidth="1"/>
    <col min="767" max="767" width="11.5703125" style="292" hidden="1" customWidth="1"/>
    <col min="768" max="768" width="11.85546875" style="292" customWidth="1"/>
    <col min="769" max="769" width="10.42578125" style="292" customWidth="1"/>
    <col min="770" max="772" width="11.28515625" style="292" customWidth="1"/>
    <col min="773" max="1019" width="9.140625" style="292"/>
    <col min="1020" max="1020" width="37.42578125" style="292" customWidth="1"/>
    <col min="1021" max="1021" width="9.85546875" style="292" customWidth="1"/>
    <col min="1022" max="1022" width="11" style="292" customWidth="1"/>
    <col min="1023" max="1023" width="11.5703125" style="292" hidden="1" customWidth="1"/>
    <col min="1024" max="1024" width="11.85546875" style="292" customWidth="1"/>
  </cols>
  <sheetData>
    <row r="1" spans="1:6" ht="24" customHeight="1" x14ac:dyDescent="0.25">
      <c r="A1" s="293"/>
      <c r="B1" s="294"/>
      <c r="C1" s="3" t="s">
        <v>613</v>
      </c>
      <c r="D1" s="3"/>
      <c r="E1" s="3"/>
      <c r="F1" s="3"/>
    </row>
    <row r="2" spans="1:6" ht="15" customHeight="1" x14ac:dyDescent="0.25">
      <c r="A2" s="293"/>
      <c r="B2" s="294"/>
      <c r="C2" s="3"/>
      <c r="D2" s="3"/>
      <c r="E2" s="3"/>
      <c r="F2" s="3"/>
    </row>
    <row r="3" spans="1:6" ht="54" customHeight="1" x14ac:dyDescent="0.25">
      <c r="A3" s="293"/>
      <c r="B3" s="294"/>
      <c r="C3" s="3"/>
      <c r="D3" s="3"/>
      <c r="E3" s="3"/>
      <c r="F3" s="3"/>
    </row>
    <row r="4" spans="1:6" ht="63" customHeight="1" x14ac:dyDescent="0.25">
      <c r="A4" s="293"/>
      <c r="B4" s="295"/>
      <c r="C4" s="3"/>
      <c r="D4" s="3"/>
      <c r="E4" s="3"/>
      <c r="F4" s="3"/>
    </row>
    <row r="5" spans="1:6" ht="88.15" customHeight="1" x14ac:dyDescent="0.25">
      <c r="A5" s="2" t="s">
        <v>458</v>
      </c>
      <c r="B5" s="2"/>
      <c r="C5" s="2"/>
      <c r="D5" s="2"/>
      <c r="E5" s="2"/>
      <c r="F5" s="2"/>
    </row>
    <row r="6" spans="1:6" ht="25.15" customHeight="1" x14ac:dyDescent="0.25">
      <c r="A6" s="296"/>
      <c r="B6" s="297"/>
      <c r="C6" s="297"/>
      <c r="D6" s="298"/>
      <c r="E6" s="298"/>
      <c r="F6" s="299" t="s">
        <v>459</v>
      </c>
    </row>
    <row r="7" spans="1:6" ht="54.75" customHeight="1" x14ac:dyDescent="0.25">
      <c r="A7" s="300" t="s">
        <v>206</v>
      </c>
      <c r="B7" s="300" t="s">
        <v>209</v>
      </c>
      <c r="C7" s="300" t="s">
        <v>207</v>
      </c>
      <c r="D7" s="165" t="s">
        <v>208</v>
      </c>
      <c r="E7" s="165" t="s">
        <v>210</v>
      </c>
      <c r="F7" s="301" t="s">
        <v>460</v>
      </c>
    </row>
    <row r="8" spans="1:6" ht="15.75" hidden="1" outlineLevel="1" x14ac:dyDescent="0.25">
      <c r="A8" s="302"/>
      <c r="B8" s="303"/>
      <c r="C8" s="303"/>
      <c r="D8" s="171"/>
      <c r="E8" s="171"/>
      <c r="F8" s="304"/>
    </row>
    <row r="9" spans="1:6" ht="15.75" collapsed="1" x14ac:dyDescent="0.25">
      <c r="A9" s="305" t="s">
        <v>461</v>
      </c>
      <c r="B9" s="306" t="s">
        <v>213</v>
      </c>
      <c r="C9" s="306" t="s">
        <v>213</v>
      </c>
      <c r="D9" s="307" t="s">
        <v>213</v>
      </c>
      <c r="E9" s="307" t="s">
        <v>213</v>
      </c>
      <c r="F9" s="308">
        <f>F10+F33+F66+F90+F126+F143+F146+F158+F135+F120+F112+F85</f>
        <v>7345.7</v>
      </c>
    </row>
    <row r="10" spans="1:6" ht="93" customHeight="1" x14ac:dyDescent="0.25">
      <c r="A10" s="309" t="s">
        <v>377</v>
      </c>
      <c r="B10" s="310" t="s">
        <v>378</v>
      </c>
      <c r="C10" s="310" t="s">
        <v>216</v>
      </c>
      <c r="D10" s="310" t="s">
        <v>216</v>
      </c>
      <c r="E10" s="311" t="s">
        <v>218</v>
      </c>
      <c r="F10" s="312">
        <f>F11+F21+F25+F29</f>
        <v>503.59999999999997</v>
      </c>
    </row>
    <row r="11" spans="1:6" s="316" customFormat="1" ht="54.75" customHeight="1" x14ac:dyDescent="0.25">
      <c r="A11" s="313" t="s">
        <v>379</v>
      </c>
      <c r="B11" s="310" t="s">
        <v>380</v>
      </c>
      <c r="C11" s="310" t="s">
        <v>216</v>
      </c>
      <c r="D11" s="310" t="s">
        <v>216</v>
      </c>
      <c r="E11" s="314" t="s">
        <v>218</v>
      </c>
      <c r="F11" s="315">
        <f>F12+F17</f>
        <v>499.2</v>
      </c>
    </row>
    <row r="12" spans="1:6" ht="53.25" customHeight="1" x14ac:dyDescent="0.25">
      <c r="A12" s="317" t="s">
        <v>381</v>
      </c>
      <c r="B12" s="318" t="s">
        <v>382</v>
      </c>
      <c r="C12" s="318" t="s">
        <v>216</v>
      </c>
      <c r="D12" s="318" t="s">
        <v>216</v>
      </c>
      <c r="E12" s="319" t="s">
        <v>218</v>
      </c>
      <c r="F12" s="320">
        <f>F13</f>
        <v>499.2</v>
      </c>
    </row>
    <row r="13" spans="1:6" ht="76.900000000000006" customHeight="1" x14ac:dyDescent="0.25">
      <c r="A13" s="317" t="s">
        <v>383</v>
      </c>
      <c r="B13" s="318" t="s">
        <v>384</v>
      </c>
      <c r="C13" s="318" t="s">
        <v>376</v>
      </c>
      <c r="D13" s="318" t="s">
        <v>216</v>
      </c>
      <c r="E13" s="319" t="s">
        <v>218</v>
      </c>
      <c r="F13" s="320">
        <f>F15+F16</f>
        <v>499.2</v>
      </c>
    </row>
    <row r="14" spans="1:6" ht="36" customHeight="1" x14ac:dyDescent="0.25">
      <c r="A14" s="317" t="s">
        <v>385</v>
      </c>
      <c r="B14" s="318" t="s">
        <v>384</v>
      </c>
      <c r="C14" s="318" t="s">
        <v>376</v>
      </c>
      <c r="D14" s="318" t="s">
        <v>215</v>
      </c>
      <c r="E14" s="319" t="s">
        <v>386</v>
      </c>
      <c r="F14" s="320">
        <v>571.29999999999995</v>
      </c>
    </row>
    <row r="15" spans="1:6" ht="31.5" x14ac:dyDescent="0.25">
      <c r="A15" s="317" t="s">
        <v>387</v>
      </c>
      <c r="B15" s="318" t="s">
        <v>384</v>
      </c>
      <c r="C15" s="318" t="s">
        <v>376</v>
      </c>
      <c r="D15" s="318" t="s">
        <v>215</v>
      </c>
      <c r="E15" s="321">
        <v>111</v>
      </c>
      <c r="F15" s="320">
        <v>348.5</v>
      </c>
    </row>
    <row r="16" spans="1:6" ht="73.900000000000006" customHeight="1" x14ac:dyDescent="0.25">
      <c r="A16" s="317" t="s">
        <v>388</v>
      </c>
      <c r="B16" s="318" t="s">
        <v>384</v>
      </c>
      <c r="C16" s="318" t="s">
        <v>376</v>
      </c>
      <c r="D16" s="318" t="s">
        <v>215</v>
      </c>
      <c r="E16" s="321">
        <v>119</v>
      </c>
      <c r="F16" s="320">
        <v>150.69999999999999</v>
      </c>
    </row>
    <row r="17" spans="1:6" ht="78.75" hidden="1" x14ac:dyDescent="0.25">
      <c r="A17" s="317" t="s">
        <v>389</v>
      </c>
      <c r="B17" s="318" t="s">
        <v>390</v>
      </c>
      <c r="C17" s="318" t="s">
        <v>376</v>
      </c>
      <c r="D17" s="318" t="s">
        <v>216</v>
      </c>
      <c r="E17" s="319" t="s">
        <v>218</v>
      </c>
      <c r="F17" s="320">
        <f>F18+F19+F20</f>
        <v>0</v>
      </c>
    </row>
    <row r="18" spans="1:6" ht="47.25" hidden="1" x14ac:dyDescent="0.25">
      <c r="A18" s="317" t="s">
        <v>462</v>
      </c>
      <c r="B18" s="318" t="s">
        <v>390</v>
      </c>
      <c r="C18" s="318" t="s">
        <v>376</v>
      </c>
      <c r="D18" s="318" t="s">
        <v>215</v>
      </c>
      <c r="E18" s="321">
        <v>242</v>
      </c>
      <c r="F18" s="320"/>
    </row>
    <row r="19" spans="1:6" ht="54" hidden="1" customHeight="1" x14ac:dyDescent="0.25">
      <c r="A19" s="317" t="s">
        <v>290</v>
      </c>
      <c r="B19" s="318" t="s">
        <v>390</v>
      </c>
      <c r="C19" s="318" t="s">
        <v>376</v>
      </c>
      <c r="D19" s="318" t="s">
        <v>215</v>
      </c>
      <c r="E19" s="321">
        <v>244</v>
      </c>
      <c r="F19" s="320"/>
    </row>
    <row r="20" spans="1:6" ht="35.25" hidden="1" customHeight="1" x14ac:dyDescent="0.25">
      <c r="A20" s="317" t="s">
        <v>241</v>
      </c>
      <c r="B20" s="318" t="s">
        <v>390</v>
      </c>
      <c r="C20" s="318" t="s">
        <v>376</v>
      </c>
      <c r="D20" s="318" t="s">
        <v>215</v>
      </c>
      <c r="E20" s="321">
        <v>851</v>
      </c>
      <c r="F20" s="320"/>
    </row>
    <row r="21" spans="1:6" ht="58.7" customHeight="1" x14ac:dyDescent="0.25">
      <c r="A21" s="127" t="s">
        <v>391</v>
      </c>
      <c r="B21" s="147" t="s">
        <v>392</v>
      </c>
      <c r="C21" s="178" t="s">
        <v>376</v>
      </c>
      <c r="D21" s="178" t="s">
        <v>215</v>
      </c>
      <c r="E21" s="147"/>
      <c r="F21" s="320">
        <f>F22</f>
        <v>0</v>
      </c>
    </row>
    <row r="22" spans="1:6" ht="52.7" customHeight="1" x14ac:dyDescent="0.25">
      <c r="A22" s="127" t="s">
        <v>393</v>
      </c>
      <c r="B22" s="147" t="s">
        <v>392</v>
      </c>
      <c r="C22" s="178" t="s">
        <v>376</v>
      </c>
      <c r="D22" s="178" t="s">
        <v>215</v>
      </c>
      <c r="E22" s="147">
        <v>200</v>
      </c>
      <c r="F22" s="320">
        <f>F23</f>
        <v>0</v>
      </c>
    </row>
    <row r="23" spans="1:6" ht="47.25" x14ac:dyDescent="0.25">
      <c r="A23" s="127" t="s">
        <v>394</v>
      </c>
      <c r="B23" s="147" t="s">
        <v>392</v>
      </c>
      <c r="C23" s="178" t="s">
        <v>376</v>
      </c>
      <c r="D23" s="178" t="s">
        <v>215</v>
      </c>
      <c r="E23" s="147">
        <v>240</v>
      </c>
      <c r="F23" s="320">
        <f>F24</f>
        <v>0</v>
      </c>
    </row>
    <row r="24" spans="1:6" ht="60.6" customHeight="1" x14ac:dyDescent="0.25">
      <c r="A24" s="127" t="s">
        <v>290</v>
      </c>
      <c r="B24" s="147" t="s">
        <v>392</v>
      </c>
      <c r="C24" s="178" t="s">
        <v>376</v>
      </c>
      <c r="D24" s="178" t="s">
        <v>215</v>
      </c>
      <c r="E24" s="147">
        <v>244</v>
      </c>
      <c r="F24" s="320">
        <v>0</v>
      </c>
    </row>
    <row r="25" spans="1:6" ht="59.65" customHeight="1" x14ac:dyDescent="0.25">
      <c r="A25" s="127" t="s">
        <v>395</v>
      </c>
      <c r="B25" s="147" t="s">
        <v>396</v>
      </c>
      <c r="C25" s="178" t="s">
        <v>376</v>
      </c>
      <c r="D25" s="178" t="s">
        <v>215</v>
      </c>
      <c r="E25" s="147"/>
      <c r="F25" s="320">
        <f>F26</f>
        <v>0</v>
      </c>
    </row>
    <row r="26" spans="1:6" ht="50.65" customHeight="1" x14ac:dyDescent="0.25">
      <c r="A26" s="127" t="s">
        <v>393</v>
      </c>
      <c r="B26" s="147" t="s">
        <v>396</v>
      </c>
      <c r="C26" s="178" t="s">
        <v>376</v>
      </c>
      <c r="D26" s="178" t="s">
        <v>215</v>
      </c>
      <c r="E26" s="147">
        <v>200</v>
      </c>
      <c r="F26" s="320">
        <f>F27</f>
        <v>0</v>
      </c>
    </row>
    <row r="27" spans="1:6" ht="73.7" customHeight="1" x14ac:dyDescent="0.25">
      <c r="A27" s="127" t="s">
        <v>394</v>
      </c>
      <c r="B27" s="147" t="s">
        <v>396</v>
      </c>
      <c r="C27" s="178" t="s">
        <v>376</v>
      </c>
      <c r="D27" s="178" t="s">
        <v>215</v>
      </c>
      <c r="E27" s="147">
        <v>240</v>
      </c>
      <c r="F27" s="320">
        <f>F28</f>
        <v>0</v>
      </c>
    </row>
    <row r="28" spans="1:6" ht="50.65" customHeight="1" x14ac:dyDescent="0.25">
      <c r="A28" s="127" t="s">
        <v>290</v>
      </c>
      <c r="B28" s="147" t="s">
        <v>396</v>
      </c>
      <c r="C28" s="178" t="s">
        <v>376</v>
      </c>
      <c r="D28" s="178" t="s">
        <v>215</v>
      </c>
      <c r="E28" s="147">
        <v>244</v>
      </c>
      <c r="F28" s="320">
        <v>0</v>
      </c>
    </row>
    <row r="29" spans="1:6" ht="61.9" customHeight="1" x14ac:dyDescent="0.25">
      <c r="A29" s="317" t="s">
        <v>389</v>
      </c>
      <c r="B29" s="318" t="s">
        <v>390</v>
      </c>
      <c r="C29" s="318" t="s">
        <v>376</v>
      </c>
      <c r="D29" s="318" t="s">
        <v>215</v>
      </c>
      <c r="E29" s="319" t="s">
        <v>218</v>
      </c>
      <c r="F29" s="320">
        <f>F30+F31</f>
        <v>4.4000000000000004</v>
      </c>
    </row>
    <row r="30" spans="1:6" ht="58.9" customHeight="1" x14ac:dyDescent="0.25">
      <c r="A30" s="317" t="s">
        <v>290</v>
      </c>
      <c r="B30" s="318" t="s">
        <v>390</v>
      </c>
      <c r="C30" s="318" t="s">
        <v>376</v>
      </c>
      <c r="D30" s="318" t="s">
        <v>215</v>
      </c>
      <c r="E30" s="321">
        <v>244</v>
      </c>
      <c r="F30" s="320">
        <v>0</v>
      </c>
    </row>
    <row r="31" spans="1:6" ht="58.5" customHeight="1" x14ac:dyDescent="0.25">
      <c r="A31" s="317" t="s">
        <v>241</v>
      </c>
      <c r="B31" s="321" t="s">
        <v>390</v>
      </c>
      <c r="C31" s="319" t="s">
        <v>376</v>
      </c>
      <c r="D31" s="319" t="s">
        <v>215</v>
      </c>
      <c r="E31" s="321">
        <v>851</v>
      </c>
      <c r="F31" s="320">
        <v>4.4000000000000004</v>
      </c>
    </row>
    <row r="32" spans="1:6" ht="0.75" customHeight="1" x14ac:dyDescent="0.25">
      <c r="A32" s="317"/>
      <c r="B32" s="318"/>
      <c r="C32" s="318"/>
      <c r="D32" s="318"/>
      <c r="E32" s="321"/>
      <c r="F32" s="322"/>
    </row>
    <row r="33" spans="1:10" ht="31.5" x14ac:dyDescent="0.25">
      <c r="A33" s="313" t="s">
        <v>327</v>
      </c>
      <c r="B33" s="323" t="s">
        <v>217</v>
      </c>
      <c r="C33" s="310" t="s">
        <v>328</v>
      </c>
      <c r="D33" s="310" t="s">
        <v>216</v>
      </c>
      <c r="E33" s="314" t="s">
        <v>218</v>
      </c>
      <c r="F33" s="324">
        <f>F34+F41</f>
        <v>3153.6</v>
      </c>
    </row>
    <row r="34" spans="1:10" ht="15.75" x14ac:dyDescent="0.25">
      <c r="A34" s="313" t="s">
        <v>329</v>
      </c>
      <c r="B34" s="323" t="s">
        <v>217</v>
      </c>
      <c r="C34" s="310" t="s">
        <v>328</v>
      </c>
      <c r="D34" s="310" t="s">
        <v>220</v>
      </c>
      <c r="E34" s="314" t="s">
        <v>218</v>
      </c>
      <c r="F34" s="324">
        <f>F35</f>
        <v>434</v>
      </c>
    </row>
    <row r="35" spans="1:10" ht="109.5" customHeight="1" x14ac:dyDescent="0.25">
      <c r="A35" s="309" t="s">
        <v>330</v>
      </c>
      <c r="B35" s="310" t="s">
        <v>331</v>
      </c>
      <c r="C35" s="310" t="s">
        <v>216</v>
      </c>
      <c r="D35" s="310" t="s">
        <v>216</v>
      </c>
      <c r="E35" s="310" t="s">
        <v>218</v>
      </c>
      <c r="F35" s="325">
        <f>F36</f>
        <v>434</v>
      </c>
    </row>
    <row r="36" spans="1:10" s="316" customFormat="1" ht="94.5" customHeight="1" x14ac:dyDescent="0.25">
      <c r="A36" s="313" t="s">
        <v>463</v>
      </c>
      <c r="B36" s="323" t="s">
        <v>333</v>
      </c>
      <c r="C36" s="314" t="s">
        <v>328</v>
      </c>
      <c r="D36" s="314" t="s">
        <v>220</v>
      </c>
      <c r="E36" s="310" t="s">
        <v>218</v>
      </c>
      <c r="F36" s="324">
        <f>F37</f>
        <v>434</v>
      </c>
    </row>
    <row r="37" spans="1:10" ht="103.5" customHeight="1" x14ac:dyDescent="0.25">
      <c r="A37" s="317" t="s">
        <v>334</v>
      </c>
      <c r="B37" s="321" t="s">
        <v>335</v>
      </c>
      <c r="C37" s="319" t="s">
        <v>328</v>
      </c>
      <c r="D37" s="319" t="s">
        <v>220</v>
      </c>
      <c r="E37" s="318" t="s">
        <v>218</v>
      </c>
      <c r="F37" s="322">
        <f>F38</f>
        <v>434</v>
      </c>
    </row>
    <row r="38" spans="1:10" ht="72" customHeight="1" x14ac:dyDescent="0.25">
      <c r="A38" s="317" t="s">
        <v>336</v>
      </c>
      <c r="B38" s="321" t="s">
        <v>337</v>
      </c>
      <c r="C38" s="319" t="s">
        <v>328</v>
      </c>
      <c r="D38" s="319" t="s">
        <v>220</v>
      </c>
      <c r="E38" s="318" t="s">
        <v>218</v>
      </c>
      <c r="F38" s="322">
        <f>F39+F40</f>
        <v>434</v>
      </c>
    </row>
    <row r="39" spans="1:10" ht="52.5" customHeight="1" x14ac:dyDescent="0.25">
      <c r="A39" s="317" t="s">
        <v>290</v>
      </c>
      <c r="B39" s="321" t="s">
        <v>337</v>
      </c>
      <c r="C39" s="319" t="s">
        <v>328</v>
      </c>
      <c r="D39" s="319" t="s">
        <v>220</v>
      </c>
      <c r="E39" s="318" t="s">
        <v>261</v>
      </c>
      <c r="F39" s="322">
        <v>434</v>
      </c>
    </row>
    <row r="40" spans="1:10" ht="69" hidden="1" customHeight="1" x14ac:dyDescent="0.25">
      <c r="A40" s="317" t="s">
        <v>464</v>
      </c>
      <c r="B40" s="321" t="s">
        <v>337</v>
      </c>
      <c r="C40" s="319" t="s">
        <v>328</v>
      </c>
      <c r="D40" s="319" t="s">
        <v>220</v>
      </c>
      <c r="E40" s="318" t="s">
        <v>465</v>
      </c>
      <c r="F40" s="322"/>
    </row>
    <row r="41" spans="1:10" ht="24" customHeight="1" x14ac:dyDescent="0.25">
      <c r="A41" s="313" t="s">
        <v>339</v>
      </c>
      <c r="B41" s="311" t="s">
        <v>217</v>
      </c>
      <c r="C41" s="310" t="s">
        <v>328</v>
      </c>
      <c r="D41" s="310" t="s">
        <v>277</v>
      </c>
      <c r="E41" s="311" t="s">
        <v>218</v>
      </c>
      <c r="F41" s="325">
        <f>F42+F63</f>
        <v>2719.6</v>
      </c>
    </row>
    <row r="42" spans="1:10" ht="40.5" customHeight="1" x14ac:dyDescent="0.25">
      <c r="A42" s="326" t="s">
        <v>431</v>
      </c>
      <c r="B42" s="311" t="s">
        <v>217</v>
      </c>
      <c r="C42" s="310" t="s">
        <v>328</v>
      </c>
      <c r="D42" s="310" t="s">
        <v>277</v>
      </c>
      <c r="E42" s="311" t="s">
        <v>218</v>
      </c>
      <c r="F42" s="325">
        <f>F43+F51</f>
        <v>219.6</v>
      </c>
      <c r="J42" s="327"/>
    </row>
    <row r="43" spans="1:10" s="329" customFormat="1" ht="78.75" x14ac:dyDescent="0.25">
      <c r="A43" s="317" t="s">
        <v>466</v>
      </c>
      <c r="B43" s="328" t="s">
        <v>342</v>
      </c>
      <c r="C43" s="328" t="s">
        <v>328</v>
      </c>
      <c r="D43" s="328" t="s">
        <v>277</v>
      </c>
      <c r="E43" s="319" t="s">
        <v>218</v>
      </c>
      <c r="F43" s="322">
        <f>F44</f>
        <v>139.1</v>
      </c>
    </row>
    <row r="44" spans="1:10" s="330" customFormat="1" ht="47.25" x14ac:dyDescent="0.25">
      <c r="A44" s="317" t="s">
        <v>343</v>
      </c>
      <c r="B44" s="321" t="s">
        <v>344</v>
      </c>
      <c r="C44" s="319" t="s">
        <v>328</v>
      </c>
      <c r="D44" s="319" t="s">
        <v>277</v>
      </c>
      <c r="E44" s="319" t="s">
        <v>218</v>
      </c>
      <c r="F44" s="322">
        <f>F45</f>
        <v>139.1</v>
      </c>
    </row>
    <row r="45" spans="1:10" s="330" customFormat="1" ht="36.75" customHeight="1" x14ac:dyDescent="0.25">
      <c r="A45" s="317" t="s">
        <v>345</v>
      </c>
      <c r="B45" s="321" t="s">
        <v>467</v>
      </c>
      <c r="C45" s="319" t="s">
        <v>328</v>
      </c>
      <c r="D45" s="319" t="s">
        <v>277</v>
      </c>
      <c r="E45" s="319" t="s">
        <v>218</v>
      </c>
      <c r="F45" s="322">
        <f>F46</f>
        <v>139.1</v>
      </c>
    </row>
    <row r="46" spans="1:10" s="330" customFormat="1" ht="54.75" customHeight="1" x14ac:dyDescent="0.25">
      <c r="A46" s="317" t="s">
        <v>290</v>
      </c>
      <c r="B46" s="321" t="s">
        <v>346</v>
      </c>
      <c r="C46" s="319" t="s">
        <v>328</v>
      </c>
      <c r="D46" s="319" t="s">
        <v>277</v>
      </c>
      <c r="E46" s="321">
        <v>244</v>
      </c>
      <c r="F46" s="322">
        <v>139.1</v>
      </c>
    </row>
    <row r="47" spans="1:10" ht="31.5" hidden="1" x14ac:dyDescent="0.25">
      <c r="A47" s="317" t="s">
        <v>347</v>
      </c>
      <c r="B47" s="321" t="s">
        <v>346</v>
      </c>
      <c r="C47" s="319" t="s">
        <v>328</v>
      </c>
      <c r="D47" s="319" t="s">
        <v>277</v>
      </c>
      <c r="E47" s="319" t="s">
        <v>218</v>
      </c>
      <c r="F47" s="322">
        <f>F48</f>
        <v>0</v>
      </c>
    </row>
    <row r="48" spans="1:10" ht="44.25" hidden="1" customHeight="1" x14ac:dyDescent="0.25">
      <c r="A48" s="317" t="s">
        <v>349</v>
      </c>
      <c r="B48" s="321" t="s">
        <v>348</v>
      </c>
      <c r="C48" s="319" t="s">
        <v>328</v>
      </c>
      <c r="D48" s="319" t="s">
        <v>277</v>
      </c>
      <c r="E48" s="319" t="s">
        <v>218</v>
      </c>
      <c r="F48" s="322">
        <f>F49</f>
        <v>0</v>
      </c>
    </row>
    <row r="49" spans="1:7" ht="42" hidden="1" customHeight="1" x14ac:dyDescent="0.25">
      <c r="A49" s="317" t="s">
        <v>351</v>
      </c>
      <c r="B49" s="321" t="s">
        <v>350</v>
      </c>
      <c r="C49" s="319" t="s">
        <v>328</v>
      </c>
      <c r="D49" s="319" t="s">
        <v>277</v>
      </c>
      <c r="E49" s="319" t="s">
        <v>218</v>
      </c>
      <c r="F49" s="322">
        <f>F50</f>
        <v>0</v>
      </c>
    </row>
    <row r="50" spans="1:7" ht="56.25" hidden="1" customHeight="1" x14ac:dyDescent="0.25">
      <c r="A50" s="317" t="s">
        <v>290</v>
      </c>
      <c r="B50" s="321" t="s">
        <v>352</v>
      </c>
      <c r="C50" s="319" t="s">
        <v>328</v>
      </c>
      <c r="D50" s="319" t="s">
        <v>277</v>
      </c>
      <c r="E50" s="321">
        <v>244</v>
      </c>
      <c r="F50" s="322">
        <v>0</v>
      </c>
    </row>
    <row r="51" spans="1:7" s="316" customFormat="1" ht="7.5" hidden="1" customHeight="1" x14ac:dyDescent="0.25">
      <c r="A51" s="313" t="s">
        <v>353</v>
      </c>
      <c r="B51" s="323" t="s">
        <v>468</v>
      </c>
      <c r="C51" s="314" t="s">
        <v>328</v>
      </c>
      <c r="D51" s="314" t="s">
        <v>277</v>
      </c>
      <c r="E51" s="314" t="s">
        <v>218</v>
      </c>
      <c r="F51" s="324">
        <f>F52+F61</f>
        <v>80.5</v>
      </c>
    </row>
    <row r="52" spans="1:7" ht="63" x14ac:dyDescent="0.25">
      <c r="A52" s="317" t="s">
        <v>355</v>
      </c>
      <c r="B52" s="321" t="s">
        <v>356</v>
      </c>
      <c r="C52" s="319" t="s">
        <v>328</v>
      </c>
      <c r="D52" s="319" t="s">
        <v>277</v>
      </c>
      <c r="E52" s="319" t="s">
        <v>218</v>
      </c>
      <c r="F52" s="322">
        <f>F53+F55+F57+F59</f>
        <v>80.5</v>
      </c>
    </row>
    <row r="53" spans="1:7" ht="39" hidden="1" customHeight="1" x14ac:dyDescent="0.25">
      <c r="A53" s="317" t="s">
        <v>469</v>
      </c>
      <c r="B53" s="321" t="s">
        <v>358</v>
      </c>
      <c r="C53" s="319" t="s">
        <v>470</v>
      </c>
      <c r="D53" s="319" t="s">
        <v>277</v>
      </c>
      <c r="E53" s="319" t="s">
        <v>218</v>
      </c>
      <c r="F53" s="322">
        <f>F54</f>
        <v>0</v>
      </c>
      <c r="G53" s="292">
        <v>23.2</v>
      </c>
    </row>
    <row r="54" spans="1:7" ht="50.25" hidden="1" customHeight="1" x14ac:dyDescent="0.25">
      <c r="A54" s="317" t="s">
        <v>290</v>
      </c>
      <c r="B54" s="321" t="s">
        <v>358</v>
      </c>
      <c r="C54" s="319" t="s">
        <v>328</v>
      </c>
      <c r="D54" s="319" t="s">
        <v>277</v>
      </c>
      <c r="E54" s="319" t="s">
        <v>261</v>
      </c>
      <c r="F54" s="322"/>
    </row>
    <row r="55" spans="1:7" ht="38.25" customHeight="1" x14ac:dyDescent="0.25">
      <c r="A55" s="317" t="s">
        <v>359</v>
      </c>
      <c r="B55" s="321" t="s">
        <v>360</v>
      </c>
      <c r="C55" s="319" t="s">
        <v>328</v>
      </c>
      <c r="D55" s="319" t="s">
        <v>277</v>
      </c>
      <c r="E55" s="319" t="s">
        <v>218</v>
      </c>
      <c r="F55" s="322">
        <f>F56</f>
        <v>25</v>
      </c>
    </row>
    <row r="56" spans="1:7" ht="51.75" customHeight="1" x14ac:dyDescent="0.25">
      <c r="A56" s="317" t="s">
        <v>290</v>
      </c>
      <c r="B56" s="321" t="s">
        <v>360</v>
      </c>
      <c r="C56" s="319" t="s">
        <v>328</v>
      </c>
      <c r="D56" s="319" t="s">
        <v>277</v>
      </c>
      <c r="E56" s="321">
        <v>244</v>
      </c>
      <c r="F56" s="322">
        <v>25</v>
      </c>
    </row>
    <row r="57" spans="1:7" ht="55.5" customHeight="1" x14ac:dyDescent="0.25">
      <c r="A57" s="317" t="s">
        <v>361</v>
      </c>
      <c r="B57" s="321" t="s">
        <v>362</v>
      </c>
      <c r="C57" s="319" t="s">
        <v>328</v>
      </c>
      <c r="D57" s="319" t="s">
        <v>277</v>
      </c>
      <c r="E57" s="319" t="s">
        <v>218</v>
      </c>
      <c r="F57" s="322">
        <f>F58</f>
        <v>0</v>
      </c>
    </row>
    <row r="58" spans="1:7" ht="60" customHeight="1" x14ac:dyDescent="0.25">
      <c r="A58" s="317" t="s">
        <v>290</v>
      </c>
      <c r="B58" s="321" t="s">
        <v>362</v>
      </c>
      <c r="C58" s="319" t="s">
        <v>328</v>
      </c>
      <c r="D58" s="319" t="s">
        <v>277</v>
      </c>
      <c r="E58" s="321">
        <v>244</v>
      </c>
      <c r="F58" s="322">
        <v>0</v>
      </c>
    </row>
    <row r="59" spans="1:7" ht="56.25" customHeight="1" x14ac:dyDescent="0.25">
      <c r="A59" s="317" t="s">
        <v>363</v>
      </c>
      <c r="B59" s="321" t="s">
        <v>364</v>
      </c>
      <c r="C59" s="319" t="s">
        <v>328</v>
      </c>
      <c r="D59" s="319" t="s">
        <v>277</v>
      </c>
      <c r="E59" s="319" t="s">
        <v>218</v>
      </c>
      <c r="F59" s="322">
        <f>F60</f>
        <v>55.5</v>
      </c>
    </row>
    <row r="60" spans="1:7" ht="53.25" customHeight="1" x14ac:dyDescent="0.25">
      <c r="A60" s="317" t="s">
        <v>290</v>
      </c>
      <c r="B60" s="321" t="s">
        <v>364</v>
      </c>
      <c r="C60" s="319" t="s">
        <v>328</v>
      </c>
      <c r="D60" s="319" t="s">
        <v>277</v>
      </c>
      <c r="E60" s="321">
        <v>244</v>
      </c>
      <c r="F60" s="322">
        <v>55.5</v>
      </c>
    </row>
    <row r="61" spans="1:7" ht="53.25" customHeight="1" x14ac:dyDescent="0.25">
      <c r="A61" s="127" t="s">
        <v>367</v>
      </c>
      <c r="B61" s="147" t="s">
        <v>368</v>
      </c>
      <c r="C61" s="319" t="s">
        <v>328</v>
      </c>
      <c r="D61" s="319" t="s">
        <v>277</v>
      </c>
      <c r="E61" s="178" t="s">
        <v>218</v>
      </c>
      <c r="F61" s="322">
        <f>F62</f>
        <v>0</v>
      </c>
    </row>
    <row r="62" spans="1:7" ht="53.25" customHeight="1" x14ac:dyDescent="0.25">
      <c r="A62" s="127" t="s">
        <v>290</v>
      </c>
      <c r="B62" s="147" t="s">
        <v>368</v>
      </c>
      <c r="C62" s="319" t="s">
        <v>328</v>
      </c>
      <c r="D62" s="319" t="s">
        <v>277</v>
      </c>
      <c r="E62" s="178">
        <v>244</v>
      </c>
      <c r="F62" s="322">
        <v>0</v>
      </c>
    </row>
    <row r="63" spans="1:7" ht="53.25" customHeight="1" x14ac:dyDescent="0.25">
      <c r="A63" s="125" t="s">
        <v>369</v>
      </c>
      <c r="B63" s="180" t="s">
        <v>370</v>
      </c>
      <c r="C63" s="314" t="s">
        <v>328</v>
      </c>
      <c r="D63" s="314" t="s">
        <v>277</v>
      </c>
      <c r="E63" s="180" t="s">
        <v>305</v>
      </c>
      <c r="F63" s="324">
        <f>F64+F65</f>
        <v>2500</v>
      </c>
    </row>
    <row r="64" spans="1:7" ht="53.25" customHeight="1" x14ac:dyDescent="0.25">
      <c r="A64" s="127" t="s">
        <v>371</v>
      </c>
      <c r="B64" s="134" t="s">
        <v>372</v>
      </c>
      <c r="C64" s="319" t="s">
        <v>328</v>
      </c>
      <c r="D64" s="319" t="s">
        <v>277</v>
      </c>
      <c r="E64" s="178">
        <v>244</v>
      </c>
      <c r="F64" s="322">
        <v>2336.4</v>
      </c>
    </row>
    <row r="65" spans="1:6" ht="53.25" customHeight="1" x14ac:dyDescent="0.25">
      <c r="A65" s="127" t="s">
        <v>373</v>
      </c>
      <c r="B65" s="134" t="s">
        <v>374</v>
      </c>
      <c r="C65" s="319" t="s">
        <v>328</v>
      </c>
      <c r="D65" s="319" t="s">
        <v>277</v>
      </c>
      <c r="E65" s="178">
        <v>244</v>
      </c>
      <c r="F65" s="322">
        <v>163.6</v>
      </c>
    </row>
    <row r="66" spans="1:6" ht="53.25" customHeight="1" x14ac:dyDescent="0.25">
      <c r="A66" s="176" t="s">
        <v>306</v>
      </c>
      <c r="B66" s="155" t="s">
        <v>217</v>
      </c>
      <c r="C66" s="331" t="s">
        <v>232</v>
      </c>
      <c r="D66" s="331" t="s">
        <v>216</v>
      </c>
      <c r="E66" s="332" t="s">
        <v>218</v>
      </c>
      <c r="F66" s="308">
        <f>F67+F79</f>
        <v>600</v>
      </c>
    </row>
    <row r="67" spans="1:6" ht="36.75" customHeight="1" x14ac:dyDescent="0.25">
      <c r="A67" s="309" t="s">
        <v>307</v>
      </c>
      <c r="B67" s="311" t="s">
        <v>217</v>
      </c>
      <c r="C67" s="311" t="s">
        <v>232</v>
      </c>
      <c r="D67" s="311" t="s">
        <v>287</v>
      </c>
      <c r="E67" s="311" t="s">
        <v>218</v>
      </c>
      <c r="F67" s="325">
        <f>F68</f>
        <v>350</v>
      </c>
    </row>
    <row r="68" spans="1:6" ht="103.5" customHeight="1" x14ac:dyDescent="0.25">
      <c r="A68" s="309" t="s">
        <v>471</v>
      </c>
      <c r="B68" s="311" t="s">
        <v>309</v>
      </c>
      <c r="C68" s="311" t="s">
        <v>232</v>
      </c>
      <c r="D68" s="311" t="s">
        <v>287</v>
      </c>
      <c r="E68" s="311" t="s">
        <v>218</v>
      </c>
      <c r="F68" s="325">
        <f>F69</f>
        <v>350</v>
      </c>
    </row>
    <row r="69" spans="1:6" s="316" customFormat="1" ht="65.25" customHeight="1" x14ac:dyDescent="0.25">
      <c r="A69" s="313" t="s">
        <v>472</v>
      </c>
      <c r="B69" s="323" t="s">
        <v>311</v>
      </c>
      <c r="C69" s="311" t="s">
        <v>232</v>
      </c>
      <c r="D69" s="311" t="s">
        <v>287</v>
      </c>
      <c r="E69" s="314" t="s">
        <v>218</v>
      </c>
      <c r="F69" s="324">
        <f>F70</f>
        <v>350</v>
      </c>
    </row>
    <row r="70" spans="1:6" ht="54" customHeight="1" x14ac:dyDescent="0.25">
      <c r="A70" s="317" t="s">
        <v>312</v>
      </c>
      <c r="B70" s="321" t="s">
        <v>313</v>
      </c>
      <c r="C70" s="319" t="s">
        <v>232</v>
      </c>
      <c r="D70" s="319" t="s">
        <v>287</v>
      </c>
      <c r="E70" s="319" t="s">
        <v>218</v>
      </c>
      <c r="F70" s="322">
        <f>F71+F73+F77+F75</f>
        <v>350</v>
      </c>
    </row>
    <row r="71" spans="1:6" ht="36" customHeight="1" x14ac:dyDescent="0.25">
      <c r="A71" s="317" t="s">
        <v>314</v>
      </c>
      <c r="B71" s="321" t="s">
        <v>315</v>
      </c>
      <c r="C71" s="319" t="s">
        <v>232</v>
      </c>
      <c r="D71" s="319" t="s">
        <v>287</v>
      </c>
      <c r="E71" s="319" t="s">
        <v>218</v>
      </c>
      <c r="F71" s="322">
        <f>F72</f>
        <v>0</v>
      </c>
    </row>
    <row r="72" spans="1:6" ht="51" customHeight="1" x14ac:dyDescent="0.25">
      <c r="A72" s="317" t="s">
        <v>290</v>
      </c>
      <c r="B72" s="321" t="s">
        <v>315</v>
      </c>
      <c r="C72" s="319" t="s">
        <v>232</v>
      </c>
      <c r="D72" s="319" t="s">
        <v>287</v>
      </c>
      <c r="E72" s="321">
        <v>244</v>
      </c>
      <c r="F72" s="322">
        <v>0</v>
      </c>
    </row>
    <row r="73" spans="1:6" ht="51.75" customHeight="1" x14ac:dyDescent="0.25">
      <c r="A73" s="317" t="s">
        <v>316</v>
      </c>
      <c r="B73" s="321" t="s">
        <v>317</v>
      </c>
      <c r="C73" s="319" t="s">
        <v>232</v>
      </c>
      <c r="D73" s="319" t="s">
        <v>287</v>
      </c>
      <c r="E73" s="319" t="s">
        <v>218</v>
      </c>
      <c r="F73" s="322">
        <f>F74</f>
        <v>0</v>
      </c>
    </row>
    <row r="74" spans="1:6" ht="51.75" customHeight="1" x14ac:dyDescent="0.25">
      <c r="A74" s="317" t="s">
        <v>290</v>
      </c>
      <c r="B74" s="321" t="s">
        <v>317</v>
      </c>
      <c r="C74" s="319" t="s">
        <v>232</v>
      </c>
      <c r="D74" s="319" t="s">
        <v>287</v>
      </c>
      <c r="E74" s="321">
        <v>244</v>
      </c>
      <c r="F74" s="322">
        <v>0</v>
      </c>
    </row>
    <row r="75" spans="1:6" ht="51.75" customHeight="1" x14ac:dyDescent="0.25">
      <c r="A75" s="317" t="s">
        <v>318</v>
      </c>
      <c r="B75" s="321" t="s">
        <v>319</v>
      </c>
      <c r="C75" s="319" t="s">
        <v>232</v>
      </c>
      <c r="D75" s="319" t="s">
        <v>287</v>
      </c>
      <c r="E75" s="319" t="s">
        <v>218</v>
      </c>
      <c r="F75" s="320">
        <f>F76</f>
        <v>0</v>
      </c>
    </row>
    <row r="76" spans="1:6" ht="54" customHeight="1" x14ac:dyDescent="0.25">
      <c r="A76" s="317" t="s">
        <v>290</v>
      </c>
      <c r="B76" s="321" t="s">
        <v>319</v>
      </c>
      <c r="C76" s="319" t="s">
        <v>232</v>
      </c>
      <c r="D76" s="319" t="s">
        <v>287</v>
      </c>
      <c r="E76" s="321">
        <v>244</v>
      </c>
      <c r="F76" s="320">
        <v>0</v>
      </c>
    </row>
    <row r="77" spans="1:6" ht="42" customHeight="1" x14ac:dyDescent="0.25">
      <c r="A77" s="333" t="s">
        <v>321</v>
      </c>
      <c r="B77" s="173" t="s">
        <v>322</v>
      </c>
      <c r="C77" s="172" t="s">
        <v>232</v>
      </c>
      <c r="D77" s="334" t="s">
        <v>287</v>
      </c>
      <c r="E77" s="334" t="s">
        <v>218</v>
      </c>
      <c r="F77" s="335">
        <f>F78</f>
        <v>350</v>
      </c>
    </row>
    <row r="78" spans="1:6" ht="54" customHeight="1" x14ac:dyDescent="0.25">
      <c r="A78" s="336" t="s">
        <v>290</v>
      </c>
      <c r="B78" s="173" t="s">
        <v>322</v>
      </c>
      <c r="C78" s="172" t="s">
        <v>232</v>
      </c>
      <c r="D78" s="172" t="s">
        <v>287</v>
      </c>
      <c r="E78" s="172" t="s">
        <v>261</v>
      </c>
      <c r="F78" s="337">
        <v>350</v>
      </c>
    </row>
    <row r="79" spans="1:6" ht="54" customHeight="1" x14ac:dyDescent="0.25">
      <c r="A79" s="338" t="s">
        <v>323</v>
      </c>
      <c r="B79" s="148" t="s">
        <v>245</v>
      </c>
      <c r="C79" s="332" t="s">
        <v>232</v>
      </c>
      <c r="D79" s="148">
        <v>12</v>
      </c>
      <c r="E79" s="122" t="s">
        <v>218</v>
      </c>
      <c r="F79" s="339">
        <f>F80</f>
        <v>250</v>
      </c>
    </row>
    <row r="80" spans="1:6" ht="54" customHeight="1" x14ac:dyDescent="0.25">
      <c r="A80" s="127" t="s">
        <v>324</v>
      </c>
      <c r="B80" s="179" t="s">
        <v>325</v>
      </c>
      <c r="C80" s="178" t="s">
        <v>232</v>
      </c>
      <c r="D80" s="179">
        <v>12</v>
      </c>
      <c r="E80" s="128" t="s">
        <v>218</v>
      </c>
      <c r="F80" s="337">
        <f>F81</f>
        <v>250</v>
      </c>
    </row>
    <row r="81" spans="1:6" ht="54" customHeight="1" x14ac:dyDescent="0.25">
      <c r="A81" s="127" t="s">
        <v>290</v>
      </c>
      <c r="B81" s="147" t="s">
        <v>326</v>
      </c>
      <c r="C81" s="178" t="s">
        <v>232</v>
      </c>
      <c r="D81" s="147">
        <v>12</v>
      </c>
      <c r="E81" s="147">
        <v>244</v>
      </c>
      <c r="F81" s="337">
        <v>250</v>
      </c>
    </row>
    <row r="82" spans="1:6" ht="47.25" hidden="1" x14ac:dyDescent="0.25">
      <c r="A82" s="91" t="s">
        <v>256</v>
      </c>
      <c r="B82" s="340" t="s">
        <v>255</v>
      </c>
      <c r="C82" s="334" t="s">
        <v>215</v>
      </c>
      <c r="D82" s="172" t="s">
        <v>250</v>
      </c>
      <c r="E82" s="172" t="s">
        <v>253</v>
      </c>
      <c r="F82" s="337">
        <f>F83</f>
        <v>0</v>
      </c>
    </row>
    <row r="83" spans="1:6" ht="47.25" hidden="1" x14ac:dyDescent="0.25">
      <c r="A83" s="91" t="s">
        <v>262</v>
      </c>
      <c r="B83" s="341" t="s">
        <v>263</v>
      </c>
      <c r="C83" s="172" t="s">
        <v>215</v>
      </c>
      <c r="D83" s="172" t="s">
        <v>250</v>
      </c>
      <c r="E83" s="172" t="s">
        <v>218</v>
      </c>
      <c r="F83" s="337">
        <f>F84</f>
        <v>0</v>
      </c>
    </row>
    <row r="84" spans="1:6" ht="36" hidden="1" customHeight="1" x14ac:dyDescent="0.25">
      <c r="A84" s="342" t="s">
        <v>290</v>
      </c>
      <c r="B84" s="341" t="s">
        <v>263</v>
      </c>
      <c r="C84" s="172" t="s">
        <v>215</v>
      </c>
      <c r="D84" s="172" t="s">
        <v>250</v>
      </c>
      <c r="E84" s="172" t="s">
        <v>261</v>
      </c>
      <c r="F84" s="337"/>
    </row>
    <row r="85" spans="1:6" ht="141.75" x14ac:dyDescent="0.25">
      <c r="A85" s="164" t="s">
        <v>445</v>
      </c>
      <c r="B85" s="167" t="s">
        <v>297</v>
      </c>
      <c r="C85" s="172" t="s">
        <v>277</v>
      </c>
      <c r="D85" s="172" t="s">
        <v>296</v>
      </c>
      <c r="E85" s="168" t="s">
        <v>218</v>
      </c>
      <c r="F85" s="337">
        <f>F86</f>
        <v>5</v>
      </c>
    </row>
    <row r="86" spans="1:6" ht="141.75" x14ac:dyDescent="0.25">
      <c r="A86" s="170" t="s">
        <v>298</v>
      </c>
      <c r="B86" s="173" t="s">
        <v>299</v>
      </c>
      <c r="C86" s="172" t="s">
        <v>277</v>
      </c>
      <c r="D86" s="172" t="s">
        <v>296</v>
      </c>
      <c r="E86" s="174" t="s">
        <v>218</v>
      </c>
      <c r="F86" s="337">
        <f>F87</f>
        <v>5</v>
      </c>
    </row>
    <row r="87" spans="1:6" ht="94.5" x14ac:dyDescent="0.25">
      <c r="A87" s="170" t="s">
        <v>300</v>
      </c>
      <c r="B87" s="173" t="s">
        <v>301</v>
      </c>
      <c r="C87" s="172" t="s">
        <v>277</v>
      </c>
      <c r="D87" s="172" t="s">
        <v>296</v>
      </c>
      <c r="E87" s="174" t="s">
        <v>218</v>
      </c>
      <c r="F87" s="337">
        <f>F88</f>
        <v>5</v>
      </c>
    </row>
    <row r="88" spans="1:6" ht="36" customHeight="1" x14ac:dyDescent="0.25">
      <c r="A88" s="170" t="s">
        <v>302</v>
      </c>
      <c r="B88" s="173" t="s">
        <v>301</v>
      </c>
      <c r="C88" s="172" t="s">
        <v>277</v>
      </c>
      <c r="D88" s="172" t="s">
        <v>296</v>
      </c>
      <c r="E88" s="174" t="s">
        <v>303</v>
      </c>
      <c r="F88" s="337">
        <f>F89</f>
        <v>5</v>
      </c>
    </row>
    <row r="89" spans="1:6" ht="47.25" x14ac:dyDescent="0.25">
      <c r="A89" s="170" t="s">
        <v>304</v>
      </c>
      <c r="B89" s="173" t="s">
        <v>301</v>
      </c>
      <c r="C89" s="172" t="s">
        <v>277</v>
      </c>
      <c r="D89" s="172" t="s">
        <v>296</v>
      </c>
      <c r="E89" s="174" t="s">
        <v>305</v>
      </c>
      <c r="F89" s="337">
        <v>5</v>
      </c>
    </row>
    <row r="90" spans="1:6" ht="15.75" x14ac:dyDescent="0.25">
      <c r="A90" s="309" t="s">
        <v>214</v>
      </c>
      <c r="B90" s="166" t="s">
        <v>217</v>
      </c>
      <c r="C90" s="166" t="s">
        <v>216</v>
      </c>
      <c r="D90" s="166" t="s">
        <v>216</v>
      </c>
      <c r="E90" s="166" t="s">
        <v>218</v>
      </c>
      <c r="F90" s="343">
        <f>F91+F98</f>
        <v>1998.8</v>
      </c>
    </row>
    <row r="91" spans="1:6" ht="47.25" x14ac:dyDescent="0.25">
      <c r="A91" s="313" t="s">
        <v>219</v>
      </c>
      <c r="B91" s="166" t="s">
        <v>217</v>
      </c>
      <c r="C91" s="166" t="s">
        <v>216</v>
      </c>
      <c r="D91" s="166" t="s">
        <v>216</v>
      </c>
      <c r="E91" s="166" t="s">
        <v>218</v>
      </c>
      <c r="F91" s="344">
        <f>F92</f>
        <v>743.8</v>
      </c>
    </row>
    <row r="92" spans="1:6" ht="31.5" x14ac:dyDescent="0.25">
      <c r="A92" s="317" t="s">
        <v>221</v>
      </c>
      <c r="B92" s="345" t="s">
        <v>222</v>
      </c>
      <c r="C92" s="172" t="s">
        <v>215</v>
      </c>
      <c r="D92" s="172" t="s">
        <v>220</v>
      </c>
      <c r="E92" s="172" t="s">
        <v>218</v>
      </c>
      <c r="F92" s="346">
        <f>F93</f>
        <v>743.8</v>
      </c>
    </row>
    <row r="93" spans="1:6" ht="15.75" x14ac:dyDescent="0.25">
      <c r="A93" s="317" t="s">
        <v>223</v>
      </c>
      <c r="B93" s="345" t="s">
        <v>224</v>
      </c>
      <c r="C93" s="172" t="s">
        <v>215</v>
      </c>
      <c r="D93" s="172" t="s">
        <v>220</v>
      </c>
      <c r="E93" s="172" t="s">
        <v>218</v>
      </c>
      <c r="F93" s="346">
        <f>F94</f>
        <v>743.8</v>
      </c>
    </row>
    <row r="94" spans="1:6" ht="31.5" x14ac:dyDescent="0.25">
      <c r="A94" s="347" t="s">
        <v>225</v>
      </c>
      <c r="B94" s="345" t="s">
        <v>226</v>
      </c>
      <c r="C94" s="172" t="s">
        <v>215</v>
      </c>
      <c r="D94" s="172" t="s">
        <v>220</v>
      </c>
      <c r="E94" s="172" t="s">
        <v>218</v>
      </c>
      <c r="F94" s="346">
        <f>F95</f>
        <v>743.8</v>
      </c>
    </row>
    <row r="95" spans="1:6" ht="47.25" x14ac:dyDescent="0.25">
      <c r="A95" s="347" t="s">
        <v>227</v>
      </c>
      <c r="B95" s="348" t="s">
        <v>226</v>
      </c>
      <c r="C95" s="349" t="s">
        <v>215</v>
      </c>
      <c r="D95" s="172" t="s">
        <v>220</v>
      </c>
      <c r="E95" s="172" t="s">
        <v>228</v>
      </c>
      <c r="F95" s="346">
        <f>F96+F97</f>
        <v>743.8</v>
      </c>
    </row>
    <row r="96" spans="1:6" ht="31.5" x14ac:dyDescent="0.25">
      <c r="A96" s="347" t="s">
        <v>229</v>
      </c>
      <c r="B96" s="345" t="s">
        <v>226</v>
      </c>
      <c r="C96" s="172" t="s">
        <v>215</v>
      </c>
      <c r="D96" s="172" t="s">
        <v>220</v>
      </c>
      <c r="E96" s="173">
        <v>121</v>
      </c>
      <c r="F96" s="350">
        <v>571.29999999999995</v>
      </c>
    </row>
    <row r="97" spans="1:6" ht="94.5" x14ac:dyDescent="0.25">
      <c r="A97" s="347" t="s">
        <v>230</v>
      </c>
      <c r="B97" s="345" t="s">
        <v>226</v>
      </c>
      <c r="C97" s="172" t="s">
        <v>215</v>
      </c>
      <c r="D97" s="172" t="s">
        <v>220</v>
      </c>
      <c r="E97" s="173">
        <v>129</v>
      </c>
      <c r="F97" s="351">
        <v>172.5</v>
      </c>
    </row>
    <row r="98" spans="1:6" ht="78.75" x14ac:dyDescent="0.25">
      <c r="A98" s="313" t="s">
        <v>231</v>
      </c>
      <c r="B98" s="352" t="s">
        <v>217</v>
      </c>
      <c r="C98" s="166" t="s">
        <v>215</v>
      </c>
      <c r="D98" s="166" t="s">
        <v>216</v>
      </c>
      <c r="E98" s="166" t="s">
        <v>218</v>
      </c>
      <c r="F98" s="344">
        <f>F99</f>
        <v>1255</v>
      </c>
    </row>
    <row r="99" spans="1:6" ht="31.5" x14ac:dyDescent="0.25">
      <c r="A99" s="317" t="s">
        <v>233</v>
      </c>
      <c r="B99" s="345" t="s">
        <v>222</v>
      </c>
      <c r="C99" s="172" t="s">
        <v>215</v>
      </c>
      <c r="D99" s="172" t="s">
        <v>232</v>
      </c>
      <c r="E99" s="172" t="s">
        <v>218</v>
      </c>
      <c r="F99" s="346">
        <f>F100</f>
        <v>1255</v>
      </c>
    </row>
    <row r="100" spans="1:6" ht="15.75" x14ac:dyDescent="0.25">
      <c r="A100" s="317" t="s">
        <v>234</v>
      </c>
      <c r="B100" s="345" t="s">
        <v>235</v>
      </c>
      <c r="C100" s="172" t="s">
        <v>215</v>
      </c>
      <c r="D100" s="172" t="s">
        <v>232</v>
      </c>
      <c r="E100" s="172" t="s">
        <v>218</v>
      </c>
      <c r="F100" s="346">
        <f>F101+F105</f>
        <v>1255</v>
      </c>
    </row>
    <row r="101" spans="1:6" ht="47.25" x14ac:dyDescent="0.25">
      <c r="A101" s="317" t="s">
        <v>236</v>
      </c>
      <c r="B101" s="345" t="s">
        <v>237</v>
      </c>
      <c r="C101" s="172" t="s">
        <v>215</v>
      </c>
      <c r="D101" s="172" t="s">
        <v>232</v>
      </c>
      <c r="E101" s="172" t="s">
        <v>218</v>
      </c>
      <c r="F101" s="346">
        <f>F102</f>
        <v>942.59999999999991</v>
      </c>
    </row>
    <row r="102" spans="1:6" ht="47.25" x14ac:dyDescent="0.25">
      <c r="A102" s="317" t="s">
        <v>227</v>
      </c>
      <c r="B102" s="345" t="s">
        <v>237</v>
      </c>
      <c r="C102" s="172" t="s">
        <v>215</v>
      </c>
      <c r="D102" s="172" t="s">
        <v>232</v>
      </c>
      <c r="E102" s="172" t="s">
        <v>228</v>
      </c>
      <c r="F102" s="346">
        <f>F103+F104</f>
        <v>942.59999999999991</v>
      </c>
    </row>
    <row r="103" spans="1:6" ht="31.5" x14ac:dyDescent="0.25">
      <c r="A103" s="353" t="s">
        <v>229</v>
      </c>
      <c r="B103" s="345" t="s">
        <v>237</v>
      </c>
      <c r="C103" s="172" t="s">
        <v>215</v>
      </c>
      <c r="D103" s="172" t="s">
        <v>232</v>
      </c>
      <c r="E103" s="354">
        <v>121</v>
      </c>
      <c r="F103" s="351">
        <v>723.9</v>
      </c>
    </row>
    <row r="104" spans="1:6" ht="94.5" x14ac:dyDescent="0.25">
      <c r="A104" s="353" t="s">
        <v>230</v>
      </c>
      <c r="B104" s="345" t="s">
        <v>238</v>
      </c>
      <c r="C104" s="172" t="s">
        <v>215</v>
      </c>
      <c r="D104" s="172" t="s">
        <v>232</v>
      </c>
      <c r="E104" s="354">
        <v>129</v>
      </c>
      <c r="F104" s="351">
        <v>218.7</v>
      </c>
    </row>
    <row r="105" spans="1:6" ht="31.5" x14ac:dyDescent="0.25">
      <c r="A105" s="355" t="s">
        <v>239</v>
      </c>
      <c r="B105" s="345" t="s">
        <v>238</v>
      </c>
      <c r="C105" s="172" t="s">
        <v>215</v>
      </c>
      <c r="D105" s="172" t="s">
        <v>232</v>
      </c>
      <c r="E105" s="354" t="s">
        <v>218</v>
      </c>
      <c r="F105" s="351">
        <f>F106+F107+F108</f>
        <v>312.40000000000003</v>
      </c>
    </row>
    <row r="106" spans="1:6" ht="47.25" x14ac:dyDescent="0.25">
      <c r="A106" s="317" t="s">
        <v>240</v>
      </c>
      <c r="B106" s="345" t="s">
        <v>238</v>
      </c>
      <c r="C106" s="172" t="s">
        <v>215</v>
      </c>
      <c r="D106" s="172" t="s">
        <v>232</v>
      </c>
      <c r="E106" s="354">
        <v>244</v>
      </c>
      <c r="F106" s="351">
        <v>312.10000000000002</v>
      </c>
    </row>
    <row r="107" spans="1:6" ht="31.5" x14ac:dyDescent="0.25">
      <c r="A107" s="356" t="s">
        <v>241</v>
      </c>
      <c r="B107" s="345" t="s">
        <v>238</v>
      </c>
      <c r="C107" s="172" t="s">
        <v>215</v>
      </c>
      <c r="D107" s="172" t="s">
        <v>232</v>
      </c>
      <c r="E107" s="354">
        <v>851</v>
      </c>
      <c r="F107" s="351">
        <v>0.3</v>
      </c>
    </row>
    <row r="108" spans="1:6" ht="32.1" customHeight="1" x14ac:dyDescent="0.25">
      <c r="A108" s="356" t="s">
        <v>242</v>
      </c>
      <c r="B108" s="345" t="s">
        <v>238</v>
      </c>
      <c r="C108" s="172" t="s">
        <v>215</v>
      </c>
      <c r="D108" s="172" t="s">
        <v>232</v>
      </c>
      <c r="E108" s="354">
        <v>852</v>
      </c>
      <c r="F108" s="351">
        <v>0</v>
      </c>
    </row>
    <row r="109" spans="1:6" ht="27.6" customHeight="1" x14ac:dyDescent="0.25">
      <c r="A109" s="357" t="s">
        <v>243</v>
      </c>
      <c r="B109" s="323" t="s">
        <v>245</v>
      </c>
      <c r="C109" s="358" t="s">
        <v>215</v>
      </c>
      <c r="D109" s="314" t="s">
        <v>216</v>
      </c>
      <c r="E109" s="166" t="s">
        <v>218</v>
      </c>
      <c r="F109" s="359">
        <f>F110</f>
        <v>0</v>
      </c>
    </row>
    <row r="110" spans="1:6" ht="44.85" customHeight="1" x14ac:dyDescent="0.25">
      <c r="A110" s="356" t="s">
        <v>246</v>
      </c>
      <c r="B110" s="321" t="s">
        <v>247</v>
      </c>
      <c r="C110" s="349" t="s">
        <v>215</v>
      </c>
      <c r="D110" s="319" t="s">
        <v>244</v>
      </c>
      <c r="E110" s="172" t="s">
        <v>218</v>
      </c>
      <c r="F110" s="346">
        <v>0</v>
      </c>
    </row>
    <row r="111" spans="1:6" ht="30.6" customHeight="1" x14ac:dyDescent="0.25">
      <c r="A111" s="356" t="s">
        <v>248</v>
      </c>
      <c r="B111" s="173" t="s">
        <v>247</v>
      </c>
      <c r="C111" s="172" t="s">
        <v>215</v>
      </c>
      <c r="D111" s="354" t="s">
        <v>244</v>
      </c>
      <c r="E111" s="173">
        <v>244</v>
      </c>
      <c r="F111" s="351">
        <v>95.6</v>
      </c>
    </row>
    <row r="112" spans="1:6" ht="29.85" customHeight="1" x14ac:dyDescent="0.25">
      <c r="A112" s="309" t="s">
        <v>249</v>
      </c>
      <c r="B112" s="167" t="s">
        <v>217</v>
      </c>
      <c r="C112" s="172" t="s">
        <v>215</v>
      </c>
      <c r="D112" s="331" t="s">
        <v>244</v>
      </c>
      <c r="E112" s="166" t="s">
        <v>218</v>
      </c>
      <c r="F112" s="343">
        <v>88</v>
      </c>
    </row>
    <row r="113" spans="1:6" ht="40.35" customHeight="1" x14ac:dyDescent="0.25">
      <c r="A113" s="360" t="s">
        <v>251</v>
      </c>
      <c r="B113" s="167" t="s">
        <v>252</v>
      </c>
      <c r="C113" s="166" t="s">
        <v>215</v>
      </c>
      <c r="D113" s="331" t="s">
        <v>250</v>
      </c>
      <c r="E113" s="166" t="s">
        <v>253</v>
      </c>
      <c r="F113" s="343">
        <v>0</v>
      </c>
    </row>
    <row r="114" spans="1:6" ht="18.600000000000001" hidden="1" customHeight="1" x14ac:dyDescent="0.25">
      <c r="A114" s="336" t="s">
        <v>254</v>
      </c>
      <c r="B114" s="173" t="s">
        <v>255</v>
      </c>
      <c r="C114" s="172" t="s">
        <v>215</v>
      </c>
      <c r="D114" s="354" t="s">
        <v>250</v>
      </c>
      <c r="E114" s="172" t="s">
        <v>253</v>
      </c>
      <c r="F114" s="361">
        <f>F115</f>
        <v>0</v>
      </c>
    </row>
    <row r="115" spans="1:6" ht="19.350000000000001" hidden="1" customHeight="1" x14ac:dyDescent="0.25">
      <c r="A115" s="91" t="s">
        <v>256</v>
      </c>
      <c r="B115" s="173" t="s">
        <v>257</v>
      </c>
      <c r="C115" s="172" t="s">
        <v>215</v>
      </c>
      <c r="D115" s="354" t="s">
        <v>250</v>
      </c>
      <c r="E115" s="172" t="s">
        <v>218</v>
      </c>
      <c r="F115" s="361">
        <f>F116+F118</f>
        <v>0</v>
      </c>
    </row>
    <row r="116" spans="1:6" ht="19.350000000000001" hidden="1" customHeight="1" x14ac:dyDescent="0.25">
      <c r="A116" s="91" t="s">
        <v>258</v>
      </c>
      <c r="B116" s="173" t="s">
        <v>259</v>
      </c>
      <c r="C116" s="172" t="s">
        <v>215</v>
      </c>
      <c r="D116" s="354" t="s">
        <v>250</v>
      </c>
      <c r="E116" s="172" t="s">
        <v>218</v>
      </c>
      <c r="F116" s="361">
        <f>F117</f>
        <v>0</v>
      </c>
    </row>
    <row r="117" spans="1:6" ht="20.100000000000001" hidden="1" customHeight="1" x14ac:dyDescent="0.25">
      <c r="A117" s="91" t="s">
        <v>260</v>
      </c>
      <c r="B117" s="173" t="s">
        <v>259</v>
      </c>
      <c r="C117" s="172" t="s">
        <v>215</v>
      </c>
      <c r="D117" s="354" t="s">
        <v>250</v>
      </c>
      <c r="E117" s="172" t="s">
        <v>261</v>
      </c>
      <c r="F117" s="361"/>
    </row>
    <row r="118" spans="1:6" ht="19.350000000000001" hidden="1" customHeight="1" x14ac:dyDescent="0.25">
      <c r="A118" s="91" t="s">
        <v>262</v>
      </c>
      <c r="B118" s="173" t="s">
        <v>263</v>
      </c>
      <c r="C118" s="172" t="s">
        <v>215</v>
      </c>
      <c r="D118" s="354" t="s">
        <v>250</v>
      </c>
      <c r="E118" s="172" t="s">
        <v>218</v>
      </c>
      <c r="F118" s="361">
        <f>F119</f>
        <v>0</v>
      </c>
    </row>
    <row r="119" spans="1:6" ht="14.85" hidden="1" customHeight="1" x14ac:dyDescent="0.25">
      <c r="A119" s="91" t="s">
        <v>260</v>
      </c>
      <c r="B119" s="173" t="s">
        <v>263</v>
      </c>
      <c r="C119" s="172" t="s">
        <v>215</v>
      </c>
      <c r="D119" s="354" t="s">
        <v>250</v>
      </c>
      <c r="E119" s="172" t="s">
        <v>261</v>
      </c>
      <c r="F119" s="361">
        <v>0</v>
      </c>
    </row>
    <row r="120" spans="1:6" ht="15.75" x14ac:dyDescent="0.25">
      <c r="A120" s="121" t="s">
        <v>264</v>
      </c>
      <c r="B120" s="134"/>
      <c r="C120" s="122" t="s">
        <v>215</v>
      </c>
      <c r="D120" s="122" t="s">
        <v>265</v>
      </c>
      <c r="E120" s="128"/>
      <c r="F120" s="362" t="str">
        <f>F121</f>
        <v>48,4</v>
      </c>
    </row>
    <row r="121" spans="1:6" ht="15.75" x14ac:dyDescent="0.25">
      <c r="A121" s="152" t="s">
        <v>266</v>
      </c>
      <c r="B121" s="153">
        <v>9900000000</v>
      </c>
      <c r="C121" s="128" t="s">
        <v>215</v>
      </c>
      <c r="D121" s="128" t="s">
        <v>265</v>
      </c>
      <c r="E121" s="122"/>
      <c r="F121" s="363" t="str">
        <f>F122</f>
        <v>48,4</v>
      </c>
    </row>
    <row r="122" spans="1:6" ht="47.25" x14ac:dyDescent="0.25">
      <c r="A122" s="152" t="s">
        <v>258</v>
      </c>
      <c r="B122" s="134" t="s">
        <v>267</v>
      </c>
      <c r="C122" s="128" t="s">
        <v>215</v>
      </c>
      <c r="D122" s="128" t="s">
        <v>265</v>
      </c>
      <c r="E122" s="128"/>
      <c r="F122" s="363" t="str">
        <f>F123</f>
        <v>48,4</v>
      </c>
    </row>
    <row r="123" spans="1:6" ht="47.25" x14ac:dyDescent="0.25">
      <c r="A123" s="152" t="s">
        <v>268</v>
      </c>
      <c r="B123" s="134" t="s">
        <v>269</v>
      </c>
      <c r="C123" s="128" t="s">
        <v>215</v>
      </c>
      <c r="D123" s="128" t="s">
        <v>265</v>
      </c>
      <c r="E123" s="128"/>
      <c r="F123" s="363" t="str">
        <f>F124</f>
        <v>48,4</v>
      </c>
    </row>
    <row r="124" spans="1:6" ht="15.75" x14ac:dyDescent="0.25">
      <c r="A124" s="152" t="s">
        <v>270</v>
      </c>
      <c r="B124" s="134" t="s">
        <v>269</v>
      </c>
      <c r="C124" s="128" t="s">
        <v>215</v>
      </c>
      <c r="D124" s="128" t="s">
        <v>265</v>
      </c>
      <c r="E124" s="128" t="s">
        <v>271</v>
      </c>
      <c r="F124" s="363" t="str">
        <f>F125</f>
        <v>48,4</v>
      </c>
    </row>
    <row r="125" spans="1:6" ht="15.75" x14ac:dyDescent="0.25">
      <c r="A125" s="152" t="s">
        <v>272</v>
      </c>
      <c r="B125" s="134" t="s">
        <v>269</v>
      </c>
      <c r="C125" s="128" t="s">
        <v>215</v>
      </c>
      <c r="D125" s="128" t="s">
        <v>265</v>
      </c>
      <c r="E125" s="128" t="s">
        <v>273</v>
      </c>
      <c r="F125" s="128" t="s">
        <v>473</v>
      </c>
    </row>
    <row r="126" spans="1:6" ht="15.75" x14ac:dyDescent="0.25">
      <c r="A126" s="364" t="s">
        <v>274</v>
      </c>
      <c r="B126" s="30" t="s">
        <v>275</v>
      </c>
      <c r="C126" s="166" t="s">
        <v>216</v>
      </c>
      <c r="D126" s="365" t="s">
        <v>216</v>
      </c>
      <c r="E126" s="365" t="s">
        <v>218</v>
      </c>
      <c r="F126" s="344">
        <f>F127</f>
        <v>239.1</v>
      </c>
    </row>
    <row r="127" spans="1:6" ht="31.5" x14ac:dyDescent="0.25">
      <c r="A127" s="366" t="s">
        <v>276</v>
      </c>
      <c r="B127" s="27" t="s">
        <v>217</v>
      </c>
      <c r="C127" s="172" t="s">
        <v>220</v>
      </c>
      <c r="D127" s="367" t="s">
        <v>277</v>
      </c>
      <c r="E127" s="367" t="s">
        <v>218</v>
      </c>
      <c r="F127" s="351">
        <f>F128</f>
        <v>239.1</v>
      </c>
    </row>
    <row r="128" spans="1:6" ht="15.75" x14ac:dyDescent="0.25">
      <c r="A128" s="366" t="s">
        <v>278</v>
      </c>
      <c r="B128" s="27" t="s">
        <v>279</v>
      </c>
      <c r="C128" s="172" t="s">
        <v>220</v>
      </c>
      <c r="D128" s="367" t="s">
        <v>277</v>
      </c>
      <c r="E128" s="367" t="s">
        <v>218</v>
      </c>
      <c r="F128" s="351">
        <f>F129</f>
        <v>239.1</v>
      </c>
    </row>
    <row r="129" spans="1:6" ht="31.5" x14ac:dyDescent="0.25">
      <c r="A129" s="366" t="s">
        <v>280</v>
      </c>
      <c r="B129" s="27" t="s">
        <v>281</v>
      </c>
      <c r="C129" s="172" t="s">
        <v>220</v>
      </c>
      <c r="D129" s="367" t="s">
        <v>277</v>
      </c>
      <c r="E129" s="367" t="s">
        <v>218</v>
      </c>
      <c r="F129" s="351">
        <f>F130</f>
        <v>239.1</v>
      </c>
    </row>
    <row r="130" spans="1:6" ht="47.25" x14ac:dyDescent="0.25">
      <c r="A130" s="366" t="s">
        <v>282</v>
      </c>
      <c r="B130" s="27" t="s">
        <v>283</v>
      </c>
      <c r="C130" s="172" t="s">
        <v>220</v>
      </c>
      <c r="D130" s="367" t="s">
        <v>277</v>
      </c>
      <c r="E130" s="367" t="s">
        <v>218</v>
      </c>
      <c r="F130" s="351">
        <f>F131+F134</f>
        <v>239.1</v>
      </c>
    </row>
    <row r="131" spans="1:6" ht="47.25" x14ac:dyDescent="0.25">
      <c r="A131" s="317" t="s">
        <v>227</v>
      </c>
      <c r="B131" s="27" t="s">
        <v>283</v>
      </c>
      <c r="C131" s="172" t="s">
        <v>220</v>
      </c>
      <c r="D131" s="367" t="s">
        <v>277</v>
      </c>
      <c r="E131" s="367" t="s">
        <v>228</v>
      </c>
      <c r="F131" s="351">
        <f>F132+F133</f>
        <v>225.9</v>
      </c>
    </row>
    <row r="132" spans="1:6" ht="47.25" x14ac:dyDescent="0.25">
      <c r="A132" s="366" t="s">
        <v>284</v>
      </c>
      <c r="B132" s="27" t="s">
        <v>283</v>
      </c>
      <c r="C132" s="172" t="s">
        <v>220</v>
      </c>
      <c r="D132" s="367" t="s">
        <v>277</v>
      </c>
      <c r="E132" s="27">
        <v>121</v>
      </c>
      <c r="F132" s="351">
        <v>173.5</v>
      </c>
    </row>
    <row r="133" spans="1:6" ht="94.5" x14ac:dyDescent="0.25">
      <c r="A133" s="366" t="s">
        <v>230</v>
      </c>
      <c r="B133" s="27" t="s">
        <v>283</v>
      </c>
      <c r="C133" s="172" t="s">
        <v>220</v>
      </c>
      <c r="D133" s="367" t="s">
        <v>277</v>
      </c>
      <c r="E133" s="27">
        <v>129</v>
      </c>
      <c r="F133" s="351">
        <v>52.4</v>
      </c>
    </row>
    <row r="134" spans="1:6" ht="47.25" x14ac:dyDescent="0.25">
      <c r="A134" s="366" t="s">
        <v>240</v>
      </c>
      <c r="B134" s="27" t="s">
        <v>283</v>
      </c>
      <c r="C134" s="172" t="s">
        <v>220</v>
      </c>
      <c r="D134" s="367" t="s">
        <v>277</v>
      </c>
      <c r="E134" s="27">
        <v>244</v>
      </c>
      <c r="F134" s="351">
        <v>13.2</v>
      </c>
    </row>
    <row r="135" spans="1:6" ht="63" x14ac:dyDescent="0.25">
      <c r="A135" s="309" t="s">
        <v>285</v>
      </c>
      <c r="B135" s="30" t="s">
        <v>217</v>
      </c>
      <c r="C135" s="166" t="s">
        <v>277</v>
      </c>
      <c r="D135" s="365" t="s">
        <v>287</v>
      </c>
      <c r="E135" s="166" t="s">
        <v>218</v>
      </c>
      <c r="F135" s="359">
        <f>F136</f>
        <v>5</v>
      </c>
    </row>
    <row r="136" spans="1:6" ht="63" x14ac:dyDescent="0.25">
      <c r="A136" s="366" t="s">
        <v>286</v>
      </c>
      <c r="B136" s="27" t="s">
        <v>217</v>
      </c>
      <c r="C136" s="172" t="s">
        <v>277</v>
      </c>
      <c r="D136" s="367" t="s">
        <v>287</v>
      </c>
      <c r="E136" s="172" t="s">
        <v>218</v>
      </c>
      <c r="F136" s="346">
        <f>F137+F139</f>
        <v>5</v>
      </c>
    </row>
    <row r="137" spans="1:6" ht="63" x14ac:dyDescent="0.25">
      <c r="A137" s="366" t="s">
        <v>288</v>
      </c>
      <c r="B137" s="27" t="s">
        <v>289</v>
      </c>
      <c r="C137" s="172" t="s">
        <v>277</v>
      </c>
      <c r="D137" s="367" t="s">
        <v>287</v>
      </c>
      <c r="E137" s="172" t="s">
        <v>218</v>
      </c>
      <c r="F137" s="346">
        <f>F138</f>
        <v>0</v>
      </c>
    </row>
    <row r="138" spans="1:6" ht="63" x14ac:dyDescent="0.25">
      <c r="A138" s="366" t="s">
        <v>290</v>
      </c>
      <c r="B138" s="27" t="s">
        <v>289</v>
      </c>
      <c r="C138" s="172" t="s">
        <v>277</v>
      </c>
      <c r="D138" s="367" t="s">
        <v>287</v>
      </c>
      <c r="E138" s="172" t="s">
        <v>261</v>
      </c>
      <c r="F138" s="346">
        <v>0</v>
      </c>
    </row>
    <row r="139" spans="1:6" ht="31.5" x14ac:dyDescent="0.25">
      <c r="A139" s="356" t="s">
        <v>291</v>
      </c>
      <c r="B139" s="27" t="s">
        <v>267</v>
      </c>
      <c r="C139" s="172" t="s">
        <v>277</v>
      </c>
      <c r="D139" s="367" t="s">
        <v>287</v>
      </c>
      <c r="E139" s="172" t="s">
        <v>218</v>
      </c>
      <c r="F139" s="346">
        <f>F140</f>
        <v>5</v>
      </c>
    </row>
    <row r="140" spans="1:6" ht="15.75" x14ac:dyDescent="0.25">
      <c r="A140" s="356" t="s">
        <v>292</v>
      </c>
      <c r="B140" s="27" t="s">
        <v>245</v>
      </c>
      <c r="C140" s="172" t="s">
        <v>277</v>
      </c>
      <c r="D140" s="367" t="s">
        <v>287</v>
      </c>
      <c r="E140" s="172" t="s">
        <v>218</v>
      </c>
      <c r="F140" s="346">
        <f>F141</f>
        <v>5</v>
      </c>
    </row>
    <row r="141" spans="1:6" ht="78.75" x14ac:dyDescent="0.25">
      <c r="A141" s="368" t="s">
        <v>293</v>
      </c>
      <c r="B141" s="27" t="s">
        <v>294</v>
      </c>
      <c r="C141" s="172" t="s">
        <v>277</v>
      </c>
      <c r="D141" s="367" t="s">
        <v>287</v>
      </c>
      <c r="E141" s="172" t="s">
        <v>218</v>
      </c>
      <c r="F141" s="351">
        <f>F142</f>
        <v>5</v>
      </c>
    </row>
    <row r="142" spans="1:6" ht="63" x14ac:dyDescent="0.25">
      <c r="A142" s="356" t="s">
        <v>290</v>
      </c>
      <c r="B142" s="27" t="s">
        <v>294</v>
      </c>
      <c r="C142" s="172" t="s">
        <v>277</v>
      </c>
      <c r="D142" s="367" t="s">
        <v>287</v>
      </c>
      <c r="E142" s="172" t="s">
        <v>261</v>
      </c>
      <c r="F142" s="351">
        <v>5</v>
      </c>
    </row>
    <row r="143" spans="1:6" ht="15.75" hidden="1" x14ac:dyDescent="0.25">
      <c r="A143" s="364" t="s">
        <v>323</v>
      </c>
      <c r="B143" s="323" t="s">
        <v>245</v>
      </c>
      <c r="C143" s="314" t="s">
        <v>232</v>
      </c>
      <c r="D143" s="314" t="s">
        <v>428</v>
      </c>
      <c r="E143" s="314" t="s">
        <v>218</v>
      </c>
      <c r="F143" s="359">
        <f>F144</f>
        <v>0</v>
      </c>
    </row>
    <row r="144" spans="1:6" ht="15.75" hidden="1" x14ac:dyDescent="0.25">
      <c r="A144" s="317" t="s">
        <v>324</v>
      </c>
      <c r="B144" s="369" t="s">
        <v>325</v>
      </c>
      <c r="C144" s="319" t="s">
        <v>232</v>
      </c>
      <c r="D144" s="370" t="s">
        <v>428</v>
      </c>
      <c r="E144" s="319" t="s">
        <v>218</v>
      </c>
      <c r="F144" s="346">
        <f>F145</f>
        <v>0</v>
      </c>
    </row>
    <row r="145" spans="1:6" ht="63" hidden="1" x14ac:dyDescent="0.25">
      <c r="A145" s="317" t="s">
        <v>290</v>
      </c>
      <c r="B145" s="321" t="s">
        <v>326</v>
      </c>
      <c r="C145" s="319" t="s">
        <v>232</v>
      </c>
      <c r="D145" s="319" t="s">
        <v>428</v>
      </c>
      <c r="E145" s="321">
        <v>244</v>
      </c>
      <c r="F145" s="346">
        <v>0</v>
      </c>
    </row>
    <row r="146" spans="1:6" ht="15.75" x14ac:dyDescent="0.25">
      <c r="A146" s="313" t="s">
        <v>397</v>
      </c>
      <c r="B146" s="323" t="s">
        <v>217</v>
      </c>
      <c r="C146" s="314" t="s">
        <v>403</v>
      </c>
      <c r="D146" s="314" t="s">
        <v>215</v>
      </c>
      <c r="E146" s="314" t="s">
        <v>218</v>
      </c>
      <c r="F146" s="359">
        <f>F147</f>
        <v>476.2</v>
      </c>
    </row>
    <row r="147" spans="1:6" ht="15.75" x14ac:dyDescent="0.25">
      <c r="A147" s="313" t="s">
        <v>398</v>
      </c>
      <c r="B147" s="323" t="s">
        <v>217</v>
      </c>
      <c r="C147" s="314" t="s">
        <v>403</v>
      </c>
      <c r="D147" s="314" t="s">
        <v>215</v>
      </c>
      <c r="E147" s="314" t="s">
        <v>218</v>
      </c>
      <c r="F147" s="359">
        <f>F148</f>
        <v>476.2</v>
      </c>
    </row>
    <row r="148" spans="1:6" ht="31.5" x14ac:dyDescent="0.25">
      <c r="A148" s="317" t="s">
        <v>291</v>
      </c>
      <c r="B148" s="321" t="s">
        <v>267</v>
      </c>
      <c r="C148" s="319" t="s">
        <v>403</v>
      </c>
      <c r="D148" s="319" t="s">
        <v>215</v>
      </c>
      <c r="E148" s="319" t="s">
        <v>218</v>
      </c>
      <c r="F148" s="346">
        <f>F149</f>
        <v>476.2</v>
      </c>
    </row>
    <row r="149" spans="1:6" ht="15.75" x14ac:dyDescent="0.25">
      <c r="A149" s="317" t="s">
        <v>323</v>
      </c>
      <c r="B149" s="321" t="s">
        <v>245</v>
      </c>
      <c r="C149" s="319" t="s">
        <v>403</v>
      </c>
      <c r="D149" s="319" t="s">
        <v>215</v>
      </c>
      <c r="E149" s="319" t="s">
        <v>218</v>
      </c>
      <c r="F149" s="346">
        <f>F150</f>
        <v>476.2</v>
      </c>
    </row>
    <row r="150" spans="1:6" ht="63" x14ac:dyDescent="0.25">
      <c r="A150" s="366" t="s">
        <v>399</v>
      </c>
      <c r="B150" s="321" t="s">
        <v>400</v>
      </c>
      <c r="C150" s="319" t="s">
        <v>403</v>
      </c>
      <c r="D150" s="319" t="s">
        <v>215</v>
      </c>
      <c r="E150" s="319" t="s">
        <v>218</v>
      </c>
      <c r="F150" s="346">
        <f>F151</f>
        <v>476.2</v>
      </c>
    </row>
    <row r="151" spans="1:6" ht="47.25" x14ac:dyDescent="0.25">
      <c r="A151" s="366" t="s">
        <v>401</v>
      </c>
      <c r="B151" s="371" t="s">
        <v>400</v>
      </c>
      <c r="C151" s="319" t="s">
        <v>403</v>
      </c>
      <c r="D151" s="319" t="s">
        <v>215</v>
      </c>
      <c r="E151" s="371">
        <v>312</v>
      </c>
      <c r="F151" s="346">
        <v>476.2</v>
      </c>
    </row>
    <row r="152" spans="1:6" ht="15.75" hidden="1" x14ac:dyDescent="0.25">
      <c r="A152" s="364" t="s">
        <v>409</v>
      </c>
      <c r="B152" s="372" t="s">
        <v>217</v>
      </c>
      <c r="C152" s="314" t="s">
        <v>265</v>
      </c>
      <c r="D152" s="373" t="s">
        <v>215</v>
      </c>
      <c r="E152" s="373" t="s">
        <v>218</v>
      </c>
      <c r="F152" s="359">
        <f>F153</f>
        <v>0</v>
      </c>
    </row>
    <row r="153" spans="1:6" ht="15.75" hidden="1" x14ac:dyDescent="0.25">
      <c r="A153" s="366" t="s">
        <v>410</v>
      </c>
      <c r="B153" s="371" t="s">
        <v>217</v>
      </c>
      <c r="C153" s="319" t="s">
        <v>265</v>
      </c>
      <c r="D153" s="374" t="s">
        <v>215</v>
      </c>
      <c r="E153" s="374" t="s">
        <v>218</v>
      </c>
      <c r="F153" s="346">
        <f>F154</f>
        <v>0</v>
      </c>
    </row>
    <row r="154" spans="1:6" ht="15.75" hidden="1" x14ac:dyDescent="0.25">
      <c r="A154" s="366" t="s">
        <v>411</v>
      </c>
      <c r="B154" s="371" t="s">
        <v>245</v>
      </c>
      <c r="C154" s="319" t="s">
        <v>265</v>
      </c>
      <c r="D154" s="374" t="s">
        <v>215</v>
      </c>
      <c r="E154" s="374" t="s">
        <v>218</v>
      </c>
      <c r="F154" s="346">
        <f>F155</f>
        <v>0</v>
      </c>
    </row>
    <row r="155" spans="1:6" ht="47.25" hidden="1" x14ac:dyDescent="0.25">
      <c r="A155" s="366" t="s">
        <v>412</v>
      </c>
      <c r="B155" s="371" t="s">
        <v>413</v>
      </c>
      <c r="C155" s="319" t="s">
        <v>265</v>
      </c>
      <c r="D155" s="374" t="s">
        <v>215</v>
      </c>
      <c r="E155" s="374" t="s">
        <v>218</v>
      </c>
      <c r="F155" s="346">
        <f>F156</f>
        <v>0</v>
      </c>
    </row>
    <row r="156" spans="1:6" ht="15.75" hidden="1" x14ac:dyDescent="0.25">
      <c r="A156" s="366" t="s">
        <v>270</v>
      </c>
      <c r="B156" s="371" t="s">
        <v>414</v>
      </c>
      <c r="C156" s="319" t="s">
        <v>265</v>
      </c>
      <c r="D156" s="374" t="s">
        <v>215</v>
      </c>
      <c r="E156" s="374" t="s">
        <v>218</v>
      </c>
      <c r="F156" s="346">
        <f>F157</f>
        <v>0</v>
      </c>
    </row>
    <row r="157" spans="1:6" ht="63" hidden="1" x14ac:dyDescent="0.25">
      <c r="A157" s="366" t="s">
        <v>290</v>
      </c>
      <c r="B157" s="371" t="s">
        <v>414</v>
      </c>
      <c r="C157" s="319" t="s">
        <v>265</v>
      </c>
      <c r="D157" s="374" t="s">
        <v>215</v>
      </c>
      <c r="E157" s="374" t="s">
        <v>261</v>
      </c>
      <c r="F157" s="346">
        <v>0</v>
      </c>
    </row>
    <row r="158" spans="1:6" ht="78.75" x14ac:dyDescent="0.25">
      <c r="A158" s="364" t="s">
        <v>415</v>
      </c>
      <c r="B158" s="372" t="s">
        <v>217</v>
      </c>
      <c r="C158" s="314" t="s">
        <v>296</v>
      </c>
      <c r="D158" s="373" t="s">
        <v>277</v>
      </c>
      <c r="E158" s="373" t="s">
        <v>218</v>
      </c>
      <c r="F158" s="359">
        <f>F159</f>
        <v>228</v>
      </c>
    </row>
    <row r="159" spans="1:6" ht="31.5" x14ac:dyDescent="0.25">
      <c r="A159" s="317" t="s">
        <v>416</v>
      </c>
      <c r="B159" s="321" t="s">
        <v>217</v>
      </c>
      <c r="C159" s="319" t="s">
        <v>296</v>
      </c>
      <c r="D159" s="319" t="s">
        <v>277</v>
      </c>
      <c r="E159" s="319" t="s">
        <v>218</v>
      </c>
      <c r="F159" s="346">
        <f>F160</f>
        <v>228</v>
      </c>
    </row>
    <row r="160" spans="1:6" ht="15.75" x14ac:dyDescent="0.25">
      <c r="A160" s="366" t="s">
        <v>417</v>
      </c>
      <c r="B160" s="371" t="s">
        <v>267</v>
      </c>
      <c r="C160" s="319" t="s">
        <v>296</v>
      </c>
      <c r="D160" s="319" t="s">
        <v>277</v>
      </c>
      <c r="E160" s="319" t="s">
        <v>218</v>
      </c>
      <c r="F160" s="346">
        <f>F161</f>
        <v>228</v>
      </c>
    </row>
    <row r="161" spans="1:6" ht="15.75" x14ac:dyDescent="0.25">
      <c r="A161" s="366" t="s">
        <v>323</v>
      </c>
      <c r="B161" s="371" t="s">
        <v>245</v>
      </c>
      <c r="C161" s="319" t="s">
        <v>296</v>
      </c>
      <c r="D161" s="319" t="s">
        <v>277</v>
      </c>
      <c r="E161" s="319" t="s">
        <v>218</v>
      </c>
      <c r="F161" s="346">
        <f>F162</f>
        <v>228</v>
      </c>
    </row>
    <row r="162" spans="1:6" ht="126" x14ac:dyDescent="0.25">
      <c r="A162" s="366" t="s">
        <v>418</v>
      </c>
      <c r="B162" s="369" t="s">
        <v>419</v>
      </c>
      <c r="C162" s="319" t="s">
        <v>296</v>
      </c>
      <c r="D162" s="319" t="s">
        <v>277</v>
      </c>
      <c r="E162" s="319" t="s">
        <v>218</v>
      </c>
      <c r="F162" s="346">
        <f>F163</f>
        <v>228</v>
      </c>
    </row>
    <row r="163" spans="1:6" ht="15.75" x14ac:dyDescent="0.25">
      <c r="A163" s="366" t="s">
        <v>420</v>
      </c>
      <c r="B163" s="371" t="s">
        <v>419</v>
      </c>
      <c r="C163" s="319" t="s">
        <v>296</v>
      </c>
      <c r="D163" s="319" t="s">
        <v>277</v>
      </c>
      <c r="E163" s="371">
        <v>540</v>
      </c>
      <c r="F163" s="346">
        <v>228</v>
      </c>
    </row>
  </sheetData>
  <mergeCells count="2">
    <mergeCell ref="C1:F4"/>
    <mergeCell ref="A5:F5"/>
  </mergeCells>
  <pageMargins left="0.43333333333333302" right="0.23611111111111099" top="0.35416666666666702" bottom="0.35416666666666702" header="0.51180555555555496" footer="0.51180555555555496"/>
  <pageSetup paperSize="9" scale="80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0"/>
  <sheetViews>
    <sheetView zoomScaleNormal="100" workbookViewId="0">
      <selection activeCell="C2" sqref="C2:G5"/>
    </sheetView>
  </sheetViews>
  <sheetFormatPr defaultColWidth="9.140625" defaultRowHeight="15" outlineLevelRow="1" x14ac:dyDescent="0.25"/>
  <cols>
    <col min="1" max="1" width="43.7109375" style="288" customWidth="1"/>
    <col min="2" max="2" width="19" style="289" customWidth="1"/>
    <col min="3" max="3" width="9.85546875" style="289" customWidth="1"/>
    <col min="4" max="4" width="19.140625" style="289" customWidth="1"/>
    <col min="5" max="5" width="10.42578125" style="290" customWidth="1"/>
    <col min="6" max="6" width="14.85546875" style="375" customWidth="1"/>
    <col min="7" max="7" width="15.140625" style="376" customWidth="1"/>
    <col min="8" max="250" width="9.140625" style="292"/>
    <col min="251" max="251" width="37.42578125" style="292" customWidth="1"/>
    <col min="252" max="252" width="9.85546875" style="292" customWidth="1"/>
    <col min="253" max="253" width="11" style="292" customWidth="1"/>
    <col min="254" max="254" width="11.5703125" style="292" hidden="1" customWidth="1"/>
    <col min="255" max="255" width="11.85546875" style="292" customWidth="1"/>
    <col min="256" max="256" width="10.42578125" style="292" customWidth="1"/>
    <col min="257" max="259" width="11.28515625" style="292" customWidth="1"/>
    <col min="260" max="506" width="9.140625" style="292"/>
    <col min="507" max="507" width="37.42578125" style="292" customWidth="1"/>
    <col min="508" max="508" width="9.85546875" style="292" customWidth="1"/>
    <col min="509" max="509" width="11" style="292" customWidth="1"/>
    <col min="510" max="510" width="11.5703125" style="292" hidden="1" customWidth="1"/>
    <col min="511" max="511" width="11.85546875" style="292" customWidth="1"/>
    <col min="512" max="512" width="10.42578125" style="292" customWidth="1"/>
    <col min="513" max="515" width="11.28515625" style="292" customWidth="1"/>
    <col min="516" max="762" width="9.140625" style="292"/>
    <col min="763" max="763" width="37.42578125" style="292" customWidth="1"/>
    <col min="764" max="764" width="9.85546875" style="292" customWidth="1"/>
    <col min="765" max="765" width="11" style="292" customWidth="1"/>
    <col min="766" max="766" width="11.5703125" style="292" hidden="1" customWidth="1"/>
    <col min="767" max="767" width="11.85546875" style="292" customWidth="1"/>
    <col min="768" max="768" width="10.42578125" style="292" customWidth="1"/>
    <col min="769" max="771" width="11.28515625" style="292" customWidth="1"/>
    <col min="772" max="1018" width="9.140625" style="292"/>
    <col min="1019" max="1019" width="37.42578125" style="292" customWidth="1"/>
    <col min="1020" max="1020" width="9.85546875" style="292" customWidth="1"/>
    <col min="1021" max="1021" width="11" style="292" customWidth="1"/>
    <col min="1022" max="1022" width="11.5703125" style="292" hidden="1" customWidth="1"/>
    <col min="1023" max="1023" width="11.85546875" style="292" customWidth="1"/>
    <col min="1024" max="1024" width="10.42578125" style="292" customWidth="1"/>
  </cols>
  <sheetData>
    <row r="1" spans="1:7" ht="15.75" x14ac:dyDescent="0.25">
      <c r="A1" s="293"/>
      <c r="B1" s="294"/>
      <c r="C1" s="377"/>
      <c r="D1" s="377"/>
      <c r="E1" s="1"/>
      <c r="F1" s="1"/>
      <c r="G1" s="1"/>
    </row>
    <row r="2" spans="1:7" ht="24" customHeight="1" x14ac:dyDescent="0.25">
      <c r="A2" s="293"/>
      <c r="B2" s="294"/>
      <c r="C2" s="568" t="s">
        <v>614</v>
      </c>
      <c r="D2" s="568"/>
      <c r="E2" s="568"/>
      <c r="F2" s="568"/>
      <c r="G2" s="568"/>
    </row>
    <row r="3" spans="1:7" ht="15" customHeight="1" x14ac:dyDescent="0.25">
      <c r="A3" s="293"/>
      <c r="B3" s="294"/>
      <c r="C3" s="568"/>
      <c r="D3" s="568"/>
      <c r="E3" s="568"/>
      <c r="F3" s="568"/>
      <c r="G3" s="568"/>
    </row>
    <row r="4" spans="1:7" ht="54" customHeight="1" x14ac:dyDescent="0.25">
      <c r="A4" s="293"/>
      <c r="B4" s="294"/>
      <c r="C4" s="568"/>
      <c r="D4" s="568"/>
      <c r="E4" s="568"/>
      <c r="F4" s="568"/>
      <c r="G4" s="568"/>
    </row>
    <row r="5" spans="1:7" ht="36.75" customHeight="1" x14ac:dyDescent="0.25">
      <c r="A5" s="293"/>
      <c r="B5" s="295"/>
      <c r="C5" s="568"/>
      <c r="D5" s="568"/>
      <c r="E5" s="568"/>
      <c r="F5" s="568"/>
      <c r="G5" s="568"/>
    </row>
    <row r="6" spans="1:7" ht="90.6" customHeight="1" x14ac:dyDescent="0.25">
      <c r="A6" s="569" t="s">
        <v>474</v>
      </c>
      <c r="B6" s="569"/>
      <c r="C6" s="569"/>
      <c r="D6" s="569"/>
      <c r="E6" s="569"/>
      <c r="F6" s="569"/>
      <c r="G6" s="569"/>
    </row>
    <row r="7" spans="1:7" ht="15.6" customHeight="1" x14ac:dyDescent="0.25">
      <c r="A7" s="296"/>
      <c r="B7" s="297"/>
      <c r="C7" s="297"/>
      <c r="D7" s="297"/>
      <c r="E7" s="298"/>
      <c r="F7" s="378"/>
      <c r="G7" s="379" t="s">
        <v>459</v>
      </c>
    </row>
    <row r="8" spans="1:7" ht="54.75" customHeight="1" x14ac:dyDescent="0.25">
      <c r="A8" s="300" t="s">
        <v>206</v>
      </c>
      <c r="B8" s="300" t="s">
        <v>209</v>
      </c>
      <c r="C8" s="300" t="s">
        <v>207</v>
      </c>
      <c r="D8" s="300" t="s">
        <v>208</v>
      </c>
      <c r="E8" s="165" t="s">
        <v>210</v>
      </c>
      <c r="F8" s="380" t="s">
        <v>475</v>
      </c>
      <c r="G8" s="381" t="s">
        <v>476</v>
      </c>
    </row>
    <row r="9" spans="1:7" ht="15.75" hidden="1" outlineLevel="1" x14ac:dyDescent="0.25">
      <c r="A9" s="382"/>
      <c r="B9" s="383"/>
      <c r="C9" s="383"/>
      <c r="D9" s="383"/>
      <c r="E9" s="384"/>
      <c r="F9" s="385"/>
      <c r="G9" s="386"/>
    </row>
    <row r="10" spans="1:7" ht="15.75" collapsed="1" x14ac:dyDescent="0.25">
      <c r="A10" s="387" t="s">
        <v>461</v>
      </c>
      <c r="B10" s="388" t="s">
        <v>213</v>
      </c>
      <c r="C10" s="388" t="s">
        <v>213</v>
      </c>
      <c r="D10" s="388" t="s">
        <v>213</v>
      </c>
      <c r="E10" s="389" t="s">
        <v>213</v>
      </c>
      <c r="F10" s="390">
        <f>F11+F25+F47+F82+F94+F98+F104+F110+F57+F91+F76</f>
        <v>3620.8999999999996</v>
      </c>
      <c r="G10" s="390">
        <f>G11+G25+G47+G82+G94+G98+G104+G110+G57+G91+G76</f>
        <v>3668.2</v>
      </c>
    </row>
    <row r="11" spans="1:7" ht="93" customHeight="1" x14ac:dyDescent="0.25">
      <c r="A11" s="391" t="s">
        <v>377</v>
      </c>
      <c r="B11" s="392" t="s">
        <v>378</v>
      </c>
      <c r="C11" s="392" t="s">
        <v>216</v>
      </c>
      <c r="D11" s="392" t="s">
        <v>216</v>
      </c>
      <c r="E11" s="393" t="s">
        <v>218</v>
      </c>
      <c r="F11" s="394">
        <f>F12</f>
        <v>334.19999999999993</v>
      </c>
      <c r="G11" s="395">
        <f>G12</f>
        <v>310</v>
      </c>
    </row>
    <row r="12" spans="1:7" s="316" customFormat="1" ht="66" customHeight="1" x14ac:dyDescent="0.25">
      <c r="A12" s="313" t="s">
        <v>379</v>
      </c>
      <c r="B12" s="310" t="s">
        <v>380</v>
      </c>
      <c r="C12" s="310" t="s">
        <v>216</v>
      </c>
      <c r="D12" s="310" t="s">
        <v>216</v>
      </c>
      <c r="E12" s="314" t="s">
        <v>218</v>
      </c>
      <c r="F12" s="396">
        <f>F13+F18</f>
        <v>334.19999999999993</v>
      </c>
      <c r="G12" s="397">
        <f>G13+G18</f>
        <v>310</v>
      </c>
    </row>
    <row r="13" spans="1:7" ht="73.5" customHeight="1" x14ac:dyDescent="0.25">
      <c r="A13" s="317" t="s">
        <v>381</v>
      </c>
      <c r="B13" s="318" t="s">
        <v>382</v>
      </c>
      <c r="C13" s="318" t="s">
        <v>216</v>
      </c>
      <c r="D13" s="318" t="s">
        <v>216</v>
      </c>
      <c r="E13" s="319" t="s">
        <v>218</v>
      </c>
      <c r="F13" s="398">
        <f>F14+F22</f>
        <v>334.19999999999993</v>
      </c>
      <c r="G13" s="399">
        <f>G14+G22</f>
        <v>310</v>
      </c>
    </row>
    <row r="14" spans="1:7" ht="76.900000000000006" customHeight="1" x14ac:dyDescent="0.25">
      <c r="A14" s="317" t="s">
        <v>383</v>
      </c>
      <c r="B14" s="318" t="s">
        <v>384</v>
      </c>
      <c r="C14" s="318" t="s">
        <v>376</v>
      </c>
      <c r="D14" s="318" t="s">
        <v>216</v>
      </c>
      <c r="E14" s="319" t="s">
        <v>218</v>
      </c>
      <c r="F14" s="398">
        <f>F16+F17</f>
        <v>329.79999999999995</v>
      </c>
      <c r="G14" s="399">
        <f>G16+G17</f>
        <v>305.7</v>
      </c>
    </row>
    <row r="15" spans="1:7" ht="36" customHeight="1" x14ac:dyDescent="0.25">
      <c r="A15" s="317" t="s">
        <v>385</v>
      </c>
      <c r="B15" s="318" t="s">
        <v>384</v>
      </c>
      <c r="C15" s="318" t="s">
        <v>376</v>
      </c>
      <c r="D15" s="318" t="s">
        <v>215</v>
      </c>
      <c r="E15" s="319" t="s">
        <v>386</v>
      </c>
      <c r="F15" s="398">
        <f>F16+F17</f>
        <v>329.79999999999995</v>
      </c>
      <c r="G15" s="399">
        <f>G16+G17</f>
        <v>305.7</v>
      </c>
    </row>
    <row r="16" spans="1:7" ht="31.5" x14ac:dyDescent="0.25">
      <c r="A16" s="317" t="s">
        <v>387</v>
      </c>
      <c r="B16" s="318" t="s">
        <v>384</v>
      </c>
      <c r="C16" s="318" t="s">
        <v>376</v>
      </c>
      <c r="D16" s="318" t="s">
        <v>215</v>
      </c>
      <c r="E16" s="321">
        <v>111</v>
      </c>
      <c r="F16" s="398">
        <v>230.2</v>
      </c>
      <c r="G16" s="399">
        <v>213.4</v>
      </c>
    </row>
    <row r="17" spans="1:7" ht="78.75" customHeight="1" x14ac:dyDescent="0.25">
      <c r="A17" s="317" t="s">
        <v>388</v>
      </c>
      <c r="B17" s="318" t="s">
        <v>384</v>
      </c>
      <c r="C17" s="318" t="s">
        <v>376</v>
      </c>
      <c r="D17" s="318" t="s">
        <v>215</v>
      </c>
      <c r="E17" s="321">
        <v>119</v>
      </c>
      <c r="F17" s="398">
        <v>99.6</v>
      </c>
      <c r="G17" s="399">
        <v>92.3</v>
      </c>
    </row>
    <row r="18" spans="1:7" ht="78.75" hidden="1" x14ac:dyDescent="0.25">
      <c r="A18" s="317" t="s">
        <v>389</v>
      </c>
      <c r="B18" s="318" t="s">
        <v>390</v>
      </c>
      <c r="C18" s="318" t="s">
        <v>376</v>
      </c>
      <c r="D18" s="318" t="s">
        <v>216</v>
      </c>
      <c r="E18" s="319" t="s">
        <v>218</v>
      </c>
      <c r="F18" s="398">
        <f>F20</f>
        <v>0</v>
      </c>
      <c r="G18" s="399">
        <f>G19+G20+G21</f>
        <v>0</v>
      </c>
    </row>
    <row r="19" spans="1:7" ht="47.25" hidden="1" x14ac:dyDescent="0.25">
      <c r="A19" s="317" t="s">
        <v>462</v>
      </c>
      <c r="B19" s="318" t="s">
        <v>390</v>
      </c>
      <c r="C19" s="318" t="s">
        <v>376</v>
      </c>
      <c r="D19" s="318" t="s">
        <v>215</v>
      </c>
      <c r="E19" s="321">
        <v>242</v>
      </c>
      <c r="F19" s="398"/>
      <c r="G19" s="399"/>
    </row>
    <row r="20" spans="1:7" ht="54" hidden="1" customHeight="1" x14ac:dyDescent="0.25">
      <c r="A20" s="317" t="s">
        <v>290</v>
      </c>
      <c r="B20" s="318" t="s">
        <v>390</v>
      </c>
      <c r="C20" s="318" t="s">
        <v>376</v>
      </c>
      <c r="D20" s="318" t="s">
        <v>215</v>
      </c>
      <c r="E20" s="321">
        <v>244</v>
      </c>
      <c r="F20" s="398"/>
      <c r="G20" s="399"/>
    </row>
    <row r="21" spans="1:7" ht="35.25" hidden="1" customHeight="1" x14ac:dyDescent="0.25">
      <c r="A21" s="317" t="s">
        <v>241</v>
      </c>
      <c r="B21" s="318" t="s">
        <v>390</v>
      </c>
      <c r="C21" s="318" t="s">
        <v>376</v>
      </c>
      <c r="D21" s="318" t="s">
        <v>215</v>
      </c>
      <c r="E21" s="321">
        <v>851</v>
      </c>
      <c r="F21" s="398">
        <v>3.2</v>
      </c>
      <c r="G21" s="399"/>
    </row>
    <row r="22" spans="1:7" ht="35.25" customHeight="1" x14ac:dyDescent="0.25">
      <c r="A22" s="317" t="s">
        <v>389</v>
      </c>
      <c r="B22" s="318" t="s">
        <v>390</v>
      </c>
      <c r="C22" s="318" t="s">
        <v>376</v>
      </c>
      <c r="D22" s="318" t="s">
        <v>215</v>
      </c>
      <c r="E22" s="319" t="s">
        <v>218</v>
      </c>
      <c r="F22" s="398">
        <f>F23+F24</f>
        <v>4.4000000000000004</v>
      </c>
      <c r="G22" s="399">
        <f>G23+G24</f>
        <v>4.3</v>
      </c>
    </row>
    <row r="23" spans="1:7" ht="73.900000000000006" hidden="1" customHeight="1" x14ac:dyDescent="0.25">
      <c r="A23" s="317" t="s">
        <v>290</v>
      </c>
      <c r="B23" s="318" t="s">
        <v>390</v>
      </c>
      <c r="C23" s="318" t="s">
        <v>376</v>
      </c>
      <c r="D23" s="318" t="s">
        <v>215</v>
      </c>
      <c r="E23" s="321">
        <v>244</v>
      </c>
      <c r="F23" s="398"/>
      <c r="G23" s="399"/>
    </row>
    <row r="24" spans="1:7" ht="58.5" customHeight="1" x14ac:dyDescent="0.25">
      <c r="A24" s="317" t="s">
        <v>241</v>
      </c>
      <c r="B24" s="318" t="s">
        <v>390</v>
      </c>
      <c r="C24" s="318" t="s">
        <v>376</v>
      </c>
      <c r="D24" s="318" t="s">
        <v>215</v>
      </c>
      <c r="E24" s="321">
        <v>851</v>
      </c>
      <c r="F24" s="398">
        <v>4.4000000000000004</v>
      </c>
      <c r="G24" s="399">
        <v>4.3</v>
      </c>
    </row>
    <row r="25" spans="1:7" ht="31.5" x14ac:dyDescent="0.25">
      <c r="A25" s="313" t="s">
        <v>327</v>
      </c>
      <c r="B25" s="323" t="s">
        <v>217</v>
      </c>
      <c r="C25" s="310" t="s">
        <v>328</v>
      </c>
      <c r="D25" s="310" t="s">
        <v>216</v>
      </c>
      <c r="E25" s="314" t="s">
        <v>218</v>
      </c>
      <c r="F25" s="396">
        <f>F33+F27</f>
        <v>190.9</v>
      </c>
      <c r="G25" s="397">
        <f>G33+G27</f>
        <v>237.79999999999998</v>
      </c>
    </row>
    <row r="26" spans="1:7" ht="15.75" x14ac:dyDescent="0.25">
      <c r="A26" s="313" t="s">
        <v>329</v>
      </c>
      <c r="B26" s="323" t="s">
        <v>217</v>
      </c>
      <c r="C26" s="310" t="s">
        <v>328</v>
      </c>
      <c r="D26" s="310" t="s">
        <v>220</v>
      </c>
      <c r="E26" s="314" t="s">
        <v>218</v>
      </c>
      <c r="F26" s="397">
        <f t="shared" ref="F26:G29" si="0">F27</f>
        <v>0</v>
      </c>
      <c r="G26" s="397">
        <f t="shared" si="0"/>
        <v>0</v>
      </c>
    </row>
    <row r="27" spans="1:7" ht="108.6" customHeight="1" x14ac:dyDescent="0.25">
      <c r="A27" s="309" t="s">
        <v>330</v>
      </c>
      <c r="B27" s="310" t="s">
        <v>331</v>
      </c>
      <c r="C27" s="310" t="s">
        <v>216</v>
      </c>
      <c r="D27" s="310" t="s">
        <v>216</v>
      </c>
      <c r="E27" s="310" t="s">
        <v>218</v>
      </c>
      <c r="F27" s="400">
        <f t="shared" si="0"/>
        <v>0</v>
      </c>
      <c r="G27" s="395">
        <f t="shared" si="0"/>
        <v>0</v>
      </c>
    </row>
    <row r="28" spans="1:7" s="316" customFormat="1" ht="116.45" customHeight="1" x14ac:dyDescent="0.25">
      <c r="A28" s="313" t="s">
        <v>463</v>
      </c>
      <c r="B28" s="323" t="s">
        <v>333</v>
      </c>
      <c r="C28" s="314" t="s">
        <v>328</v>
      </c>
      <c r="D28" s="314" t="s">
        <v>220</v>
      </c>
      <c r="E28" s="310" t="s">
        <v>218</v>
      </c>
      <c r="F28" s="396">
        <f t="shared" si="0"/>
        <v>0</v>
      </c>
      <c r="G28" s="397">
        <f t="shared" si="0"/>
        <v>0</v>
      </c>
    </row>
    <row r="29" spans="1:7" ht="102.6" customHeight="1" x14ac:dyDescent="0.25">
      <c r="A29" s="317" t="s">
        <v>334</v>
      </c>
      <c r="B29" s="321" t="s">
        <v>335</v>
      </c>
      <c r="C29" s="319" t="s">
        <v>328</v>
      </c>
      <c r="D29" s="319" t="s">
        <v>220</v>
      </c>
      <c r="E29" s="318" t="s">
        <v>218</v>
      </c>
      <c r="F29" s="398">
        <f t="shared" si="0"/>
        <v>0</v>
      </c>
      <c r="G29" s="399">
        <f t="shared" si="0"/>
        <v>0</v>
      </c>
    </row>
    <row r="30" spans="1:7" ht="63.6" customHeight="1" x14ac:dyDescent="0.25">
      <c r="A30" s="317" t="s">
        <v>336</v>
      </c>
      <c r="B30" s="321" t="s">
        <v>337</v>
      </c>
      <c r="C30" s="319" t="s">
        <v>328</v>
      </c>
      <c r="D30" s="319" t="s">
        <v>220</v>
      </c>
      <c r="E30" s="318" t="s">
        <v>218</v>
      </c>
      <c r="F30" s="398">
        <f>F31+F32</f>
        <v>0</v>
      </c>
      <c r="G30" s="399">
        <f>G31+G32</f>
        <v>0</v>
      </c>
    </row>
    <row r="31" spans="1:7" ht="69" customHeight="1" x14ac:dyDescent="0.25">
      <c r="A31" s="317" t="s">
        <v>290</v>
      </c>
      <c r="B31" s="321" t="s">
        <v>337</v>
      </c>
      <c r="C31" s="319" t="s">
        <v>328</v>
      </c>
      <c r="D31" s="319" t="s">
        <v>220</v>
      </c>
      <c r="E31" s="318" t="s">
        <v>261</v>
      </c>
      <c r="F31" s="401">
        <v>0</v>
      </c>
      <c r="G31" s="402">
        <v>0</v>
      </c>
    </row>
    <row r="32" spans="1:7" ht="0.6" customHeight="1" x14ac:dyDescent="0.25">
      <c r="A32" s="317" t="s">
        <v>464</v>
      </c>
      <c r="B32" s="321" t="s">
        <v>337</v>
      </c>
      <c r="C32" s="319" t="s">
        <v>328</v>
      </c>
      <c r="D32" s="319" t="s">
        <v>220</v>
      </c>
      <c r="E32" s="318" t="s">
        <v>465</v>
      </c>
      <c r="F32" s="401"/>
      <c r="G32" s="399"/>
    </row>
    <row r="33" spans="1:9" ht="24" customHeight="1" x14ac:dyDescent="0.25">
      <c r="A33" s="313" t="s">
        <v>339</v>
      </c>
      <c r="B33" s="311" t="s">
        <v>217</v>
      </c>
      <c r="C33" s="310" t="s">
        <v>328</v>
      </c>
      <c r="D33" s="310" t="s">
        <v>277</v>
      </c>
      <c r="E33" s="311" t="s">
        <v>218</v>
      </c>
      <c r="F33" s="400">
        <f>F35+F39</f>
        <v>190.9</v>
      </c>
      <c r="G33" s="395">
        <f>G35+G39</f>
        <v>237.79999999999998</v>
      </c>
    </row>
    <row r="34" spans="1:9" ht="94.5" x14ac:dyDescent="0.25">
      <c r="A34" s="326" t="s">
        <v>477</v>
      </c>
      <c r="B34" s="311" t="s">
        <v>217</v>
      </c>
      <c r="C34" s="310" t="s">
        <v>328</v>
      </c>
      <c r="D34" s="310" t="s">
        <v>277</v>
      </c>
      <c r="E34" s="311" t="s">
        <v>218</v>
      </c>
      <c r="F34" s="400">
        <f>F35+F39</f>
        <v>190.9</v>
      </c>
      <c r="G34" s="395">
        <f>G35+G39</f>
        <v>237.79999999999998</v>
      </c>
      <c r="I34" s="327"/>
    </row>
    <row r="35" spans="1:9" s="329" customFormat="1" ht="78.75" x14ac:dyDescent="0.25">
      <c r="A35" s="313" t="s">
        <v>466</v>
      </c>
      <c r="B35" s="311" t="s">
        <v>342</v>
      </c>
      <c r="C35" s="311" t="s">
        <v>328</v>
      </c>
      <c r="D35" s="311" t="s">
        <v>277</v>
      </c>
      <c r="E35" s="314" t="s">
        <v>218</v>
      </c>
      <c r="F35" s="396">
        <f>F36</f>
        <v>144.5</v>
      </c>
      <c r="G35" s="397">
        <f>G36+G40</f>
        <v>150.19999999999999</v>
      </c>
    </row>
    <row r="36" spans="1:9" s="330" customFormat="1" ht="47.25" x14ac:dyDescent="0.25">
      <c r="A36" s="317" t="s">
        <v>343</v>
      </c>
      <c r="B36" s="321" t="s">
        <v>344</v>
      </c>
      <c r="C36" s="319" t="s">
        <v>328</v>
      </c>
      <c r="D36" s="319" t="s">
        <v>277</v>
      </c>
      <c r="E36" s="319" t="s">
        <v>218</v>
      </c>
      <c r="F36" s="398">
        <f>F37</f>
        <v>144.5</v>
      </c>
      <c r="G36" s="399">
        <f>G37</f>
        <v>150.19999999999999</v>
      </c>
    </row>
    <row r="37" spans="1:9" s="330" customFormat="1" ht="36.75" customHeight="1" x14ac:dyDescent="0.25">
      <c r="A37" s="317" t="s">
        <v>345</v>
      </c>
      <c r="B37" s="321" t="s">
        <v>467</v>
      </c>
      <c r="C37" s="319" t="s">
        <v>328</v>
      </c>
      <c r="D37" s="319" t="s">
        <v>277</v>
      </c>
      <c r="E37" s="319" t="s">
        <v>218</v>
      </c>
      <c r="F37" s="398">
        <f>F38</f>
        <v>144.5</v>
      </c>
      <c r="G37" s="399">
        <f>G38</f>
        <v>150.19999999999999</v>
      </c>
    </row>
    <row r="38" spans="1:9" s="330" customFormat="1" ht="67.5" customHeight="1" x14ac:dyDescent="0.25">
      <c r="A38" s="317" t="s">
        <v>290</v>
      </c>
      <c r="B38" s="321" t="s">
        <v>346</v>
      </c>
      <c r="C38" s="319" t="s">
        <v>328</v>
      </c>
      <c r="D38" s="319" t="s">
        <v>277</v>
      </c>
      <c r="E38" s="321">
        <v>244</v>
      </c>
      <c r="F38" s="398">
        <v>144.5</v>
      </c>
      <c r="G38" s="399">
        <v>150.19999999999999</v>
      </c>
    </row>
    <row r="39" spans="1:9" s="316" customFormat="1" ht="25.35" customHeight="1" x14ac:dyDescent="0.25">
      <c r="A39" s="313" t="s">
        <v>353</v>
      </c>
      <c r="B39" s="323" t="s">
        <v>468</v>
      </c>
      <c r="C39" s="314" t="s">
        <v>328</v>
      </c>
      <c r="D39" s="314" t="s">
        <v>277</v>
      </c>
      <c r="E39" s="314" t="s">
        <v>218</v>
      </c>
      <c r="F39" s="396">
        <f>F42+F45+F43</f>
        <v>46.4</v>
      </c>
      <c r="G39" s="397">
        <f>G42+G45+G43</f>
        <v>87.6</v>
      </c>
    </row>
    <row r="40" spans="1:9" ht="26.1" customHeight="1" x14ac:dyDescent="0.25">
      <c r="A40" s="317" t="s">
        <v>355</v>
      </c>
      <c r="B40" s="321" t="s">
        <v>356</v>
      </c>
      <c r="C40" s="319" t="s">
        <v>328</v>
      </c>
      <c r="D40" s="319" t="s">
        <v>277</v>
      </c>
      <c r="E40" s="319" t="s">
        <v>218</v>
      </c>
      <c r="F40" s="398">
        <f>F41</f>
        <v>0</v>
      </c>
      <c r="G40" s="399">
        <f>G41</f>
        <v>0</v>
      </c>
    </row>
    <row r="41" spans="1:9" ht="25.35" customHeight="1" x14ac:dyDescent="0.25">
      <c r="A41" s="317" t="s">
        <v>359</v>
      </c>
      <c r="B41" s="321" t="s">
        <v>360</v>
      </c>
      <c r="C41" s="319" t="s">
        <v>328</v>
      </c>
      <c r="D41" s="319" t="s">
        <v>277</v>
      </c>
      <c r="E41" s="319" t="s">
        <v>218</v>
      </c>
      <c r="F41" s="398">
        <v>0</v>
      </c>
      <c r="G41" s="399">
        <v>0</v>
      </c>
    </row>
    <row r="42" spans="1:9" ht="24.6" customHeight="1" x14ac:dyDescent="0.25">
      <c r="A42" s="317" t="s">
        <v>290</v>
      </c>
      <c r="B42" s="321" t="s">
        <v>360</v>
      </c>
      <c r="C42" s="319" t="s">
        <v>328</v>
      </c>
      <c r="D42" s="319" t="s">
        <v>277</v>
      </c>
      <c r="E42" s="321">
        <v>244</v>
      </c>
      <c r="F42" s="398">
        <v>32.4</v>
      </c>
      <c r="G42" s="399">
        <v>27.6</v>
      </c>
    </row>
    <row r="43" spans="1:9" ht="51" customHeight="1" x14ac:dyDescent="0.25">
      <c r="A43" s="317" t="s">
        <v>361</v>
      </c>
      <c r="B43" s="321" t="s">
        <v>362</v>
      </c>
      <c r="C43" s="319" t="s">
        <v>328</v>
      </c>
      <c r="D43" s="319" t="s">
        <v>277</v>
      </c>
      <c r="E43" s="319" t="s">
        <v>218</v>
      </c>
      <c r="F43" s="398">
        <v>14</v>
      </c>
      <c r="G43" s="399">
        <v>60</v>
      </c>
    </row>
    <row r="44" spans="1:9" ht="39.6" customHeight="1" x14ac:dyDescent="0.25">
      <c r="A44" s="317" t="s">
        <v>290</v>
      </c>
      <c r="B44" s="321" t="s">
        <v>362</v>
      </c>
      <c r="C44" s="319" t="s">
        <v>328</v>
      </c>
      <c r="D44" s="319" t="s">
        <v>277</v>
      </c>
      <c r="E44" s="321">
        <v>244</v>
      </c>
      <c r="F44" s="398">
        <v>14</v>
      </c>
      <c r="G44" s="399">
        <v>60</v>
      </c>
    </row>
    <row r="45" spans="1:9" ht="38.1" customHeight="1" x14ac:dyDescent="0.25">
      <c r="A45" s="317" t="s">
        <v>363</v>
      </c>
      <c r="B45" s="321" t="s">
        <v>364</v>
      </c>
      <c r="C45" s="319" t="s">
        <v>328</v>
      </c>
      <c r="D45" s="319" t="s">
        <v>277</v>
      </c>
      <c r="E45" s="319" t="s">
        <v>218</v>
      </c>
      <c r="F45" s="398">
        <f>F46</f>
        <v>0</v>
      </c>
      <c r="G45" s="399">
        <f>G46</f>
        <v>0</v>
      </c>
    </row>
    <row r="46" spans="1:9" ht="7.5" hidden="1" customHeight="1" x14ac:dyDescent="0.25">
      <c r="A46" s="317" t="s">
        <v>290</v>
      </c>
      <c r="B46" s="321" t="s">
        <v>364</v>
      </c>
      <c r="C46" s="319" t="s">
        <v>328</v>
      </c>
      <c r="D46" s="319" t="s">
        <v>277</v>
      </c>
      <c r="E46" s="321">
        <v>244</v>
      </c>
      <c r="F46" s="398"/>
      <c r="G46" s="399"/>
    </row>
    <row r="47" spans="1:9" ht="26.1" customHeight="1" x14ac:dyDescent="0.25">
      <c r="A47" s="309" t="s">
        <v>307</v>
      </c>
      <c r="B47" s="311" t="s">
        <v>217</v>
      </c>
      <c r="C47" s="311" t="s">
        <v>232</v>
      </c>
      <c r="D47" s="311" t="s">
        <v>287</v>
      </c>
      <c r="E47" s="311" t="s">
        <v>218</v>
      </c>
      <c r="F47" s="400">
        <f>F48</f>
        <v>0</v>
      </c>
      <c r="G47" s="395">
        <f>G48</f>
        <v>0</v>
      </c>
    </row>
    <row r="48" spans="1:9" ht="27.6" customHeight="1" x14ac:dyDescent="0.25">
      <c r="A48" s="309" t="s">
        <v>478</v>
      </c>
      <c r="B48" s="311" t="s">
        <v>309</v>
      </c>
      <c r="C48" s="311" t="s">
        <v>232</v>
      </c>
      <c r="D48" s="311" t="s">
        <v>287</v>
      </c>
      <c r="E48" s="311" t="s">
        <v>218</v>
      </c>
      <c r="F48" s="400">
        <f>F49</f>
        <v>0</v>
      </c>
      <c r="G48" s="395">
        <f>G49</f>
        <v>0</v>
      </c>
    </row>
    <row r="49" spans="1:7" s="316" customFormat="1" ht="23.85" customHeight="1" x14ac:dyDescent="0.25">
      <c r="A49" s="313" t="s">
        <v>472</v>
      </c>
      <c r="B49" s="323" t="s">
        <v>311</v>
      </c>
      <c r="C49" s="311" t="s">
        <v>232</v>
      </c>
      <c r="D49" s="311" t="s">
        <v>287</v>
      </c>
      <c r="E49" s="314" t="s">
        <v>218</v>
      </c>
      <c r="F49" s="396">
        <f>F50+F53+F55</f>
        <v>0</v>
      </c>
      <c r="G49" s="397">
        <f>G50+G53+G55</f>
        <v>0</v>
      </c>
    </row>
    <row r="50" spans="1:7" ht="28.35" customHeight="1" x14ac:dyDescent="0.25">
      <c r="A50" s="317" t="s">
        <v>312</v>
      </c>
      <c r="B50" s="321" t="s">
        <v>313</v>
      </c>
      <c r="C50" s="319" t="s">
        <v>232</v>
      </c>
      <c r="D50" s="319" t="s">
        <v>287</v>
      </c>
      <c r="E50" s="319" t="s">
        <v>218</v>
      </c>
      <c r="F50" s="398">
        <f>F51</f>
        <v>0</v>
      </c>
      <c r="G50" s="399">
        <f>G51</f>
        <v>0</v>
      </c>
    </row>
    <row r="51" spans="1:7" ht="23.85" customHeight="1" x14ac:dyDescent="0.25">
      <c r="A51" s="317" t="s">
        <v>314</v>
      </c>
      <c r="B51" s="321" t="s">
        <v>315</v>
      </c>
      <c r="C51" s="319" t="s">
        <v>232</v>
      </c>
      <c r="D51" s="319" t="s">
        <v>287</v>
      </c>
      <c r="E51" s="319" t="s">
        <v>218</v>
      </c>
      <c r="F51" s="398">
        <f>F52</f>
        <v>0</v>
      </c>
      <c r="G51" s="399">
        <f>G52</f>
        <v>0</v>
      </c>
    </row>
    <row r="52" spans="1:7" ht="26.1" hidden="1" customHeight="1" x14ac:dyDescent="0.25">
      <c r="A52" s="317" t="s">
        <v>290</v>
      </c>
      <c r="B52" s="321" t="s">
        <v>315</v>
      </c>
      <c r="C52" s="319" t="s">
        <v>232</v>
      </c>
      <c r="D52" s="319" t="s">
        <v>287</v>
      </c>
      <c r="E52" s="321">
        <v>244</v>
      </c>
      <c r="F52" s="398">
        <v>0</v>
      </c>
      <c r="G52" s="399">
        <v>0</v>
      </c>
    </row>
    <row r="53" spans="1:7" ht="28.35" hidden="1" customHeight="1" x14ac:dyDescent="0.25">
      <c r="A53" s="317" t="s">
        <v>316</v>
      </c>
      <c r="B53" s="321" t="s">
        <v>317</v>
      </c>
      <c r="C53" s="319" t="s">
        <v>232</v>
      </c>
      <c r="D53" s="319" t="s">
        <v>287</v>
      </c>
      <c r="E53" s="319" t="s">
        <v>218</v>
      </c>
      <c r="F53" s="398">
        <f>F54</f>
        <v>0</v>
      </c>
      <c r="G53" s="399">
        <f>G54</f>
        <v>0</v>
      </c>
    </row>
    <row r="54" spans="1:7" ht="23.85" hidden="1" customHeight="1" x14ac:dyDescent="0.25">
      <c r="A54" s="317" t="s">
        <v>290</v>
      </c>
      <c r="B54" s="321" t="s">
        <v>317</v>
      </c>
      <c r="C54" s="319" t="s">
        <v>232</v>
      </c>
      <c r="D54" s="319" t="s">
        <v>287</v>
      </c>
      <c r="E54" s="321">
        <v>244</v>
      </c>
      <c r="F54" s="398">
        <v>0</v>
      </c>
      <c r="G54" s="399">
        <v>0</v>
      </c>
    </row>
    <row r="55" spans="1:7" ht="26.85" hidden="1" customHeight="1" x14ac:dyDescent="0.25">
      <c r="A55" s="317" t="s">
        <v>318</v>
      </c>
      <c r="B55" s="321" t="s">
        <v>319</v>
      </c>
      <c r="C55" s="319" t="s">
        <v>232</v>
      </c>
      <c r="D55" s="319" t="s">
        <v>287</v>
      </c>
      <c r="E55" s="319" t="s">
        <v>218</v>
      </c>
      <c r="F55" s="403">
        <f>F56</f>
        <v>0</v>
      </c>
      <c r="G55" s="399">
        <f>G56</f>
        <v>0</v>
      </c>
    </row>
    <row r="56" spans="1:7" ht="25.35" hidden="1" customHeight="1" x14ac:dyDescent="0.25">
      <c r="A56" s="317" t="s">
        <v>290</v>
      </c>
      <c r="B56" s="321" t="s">
        <v>319</v>
      </c>
      <c r="C56" s="319" t="s">
        <v>232</v>
      </c>
      <c r="D56" s="319" t="s">
        <v>287</v>
      </c>
      <c r="E56" s="321">
        <v>244</v>
      </c>
      <c r="F56" s="403">
        <v>0</v>
      </c>
      <c r="G56" s="399">
        <v>0</v>
      </c>
    </row>
    <row r="57" spans="1:7" ht="31.5" x14ac:dyDescent="0.25">
      <c r="A57" s="309" t="s">
        <v>214</v>
      </c>
      <c r="B57" s="166" t="s">
        <v>217</v>
      </c>
      <c r="C57" s="166" t="s">
        <v>215</v>
      </c>
      <c r="D57" s="166" t="s">
        <v>216</v>
      </c>
      <c r="E57" s="166" t="s">
        <v>218</v>
      </c>
      <c r="F57" s="404">
        <f>F58+F65</f>
        <v>2022.4999999999998</v>
      </c>
      <c r="G57" s="405">
        <f>G58+G65</f>
        <v>1958.8999999999999</v>
      </c>
    </row>
    <row r="58" spans="1:7" ht="47.25" x14ac:dyDescent="0.25">
      <c r="A58" s="313" t="s">
        <v>219</v>
      </c>
      <c r="B58" s="166" t="s">
        <v>217</v>
      </c>
      <c r="C58" s="166" t="s">
        <v>215</v>
      </c>
      <c r="D58" s="166" t="s">
        <v>220</v>
      </c>
      <c r="E58" s="166" t="s">
        <v>218</v>
      </c>
      <c r="F58" s="406">
        <f t="shared" ref="F58:G60" si="1">F59</f>
        <v>743.8</v>
      </c>
      <c r="G58" s="407">
        <f t="shared" si="1"/>
        <v>743.8</v>
      </c>
    </row>
    <row r="59" spans="1:7" ht="47.25" x14ac:dyDescent="0.25">
      <c r="A59" s="317" t="s">
        <v>221</v>
      </c>
      <c r="B59" s="345" t="s">
        <v>222</v>
      </c>
      <c r="C59" s="172" t="s">
        <v>215</v>
      </c>
      <c r="D59" s="172" t="s">
        <v>220</v>
      </c>
      <c r="E59" s="172" t="s">
        <v>218</v>
      </c>
      <c r="F59" s="403">
        <f t="shared" si="1"/>
        <v>743.8</v>
      </c>
      <c r="G59" s="408">
        <f t="shared" si="1"/>
        <v>743.8</v>
      </c>
    </row>
    <row r="60" spans="1:7" ht="31.5" x14ac:dyDescent="0.25">
      <c r="A60" s="317" t="s">
        <v>223</v>
      </c>
      <c r="B60" s="345" t="s">
        <v>224</v>
      </c>
      <c r="C60" s="172" t="s">
        <v>215</v>
      </c>
      <c r="D60" s="172" t="s">
        <v>220</v>
      </c>
      <c r="E60" s="172" t="s">
        <v>218</v>
      </c>
      <c r="F60" s="403">
        <f t="shared" si="1"/>
        <v>743.8</v>
      </c>
      <c r="G60" s="408">
        <f t="shared" si="1"/>
        <v>743.8</v>
      </c>
    </row>
    <row r="61" spans="1:7" ht="47.25" x14ac:dyDescent="0.25">
      <c r="A61" s="347" t="s">
        <v>225</v>
      </c>
      <c r="B61" s="345" t="s">
        <v>226</v>
      </c>
      <c r="C61" s="172" t="s">
        <v>215</v>
      </c>
      <c r="D61" s="172" t="s">
        <v>220</v>
      </c>
      <c r="E61" s="172" t="s">
        <v>218</v>
      </c>
      <c r="F61" s="403">
        <f>F63+F64</f>
        <v>743.8</v>
      </c>
      <c r="G61" s="408">
        <f>G63+G64</f>
        <v>743.8</v>
      </c>
    </row>
    <row r="62" spans="1:7" ht="47.25" x14ac:dyDescent="0.25">
      <c r="A62" s="347" t="s">
        <v>227</v>
      </c>
      <c r="B62" s="348" t="s">
        <v>226</v>
      </c>
      <c r="C62" s="349" t="s">
        <v>215</v>
      </c>
      <c r="D62" s="349" t="s">
        <v>220</v>
      </c>
      <c r="E62" s="172" t="s">
        <v>228</v>
      </c>
      <c r="F62" s="403">
        <f>F63+F64</f>
        <v>743.8</v>
      </c>
      <c r="G62" s="408">
        <f>G63+G64</f>
        <v>743.8</v>
      </c>
    </row>
    <row r="63" spans="1:7" ht="47.25" x14ac:dyDescent="0.25">
      <c r="A63" s="347" t="s">
        <v>229</v>
      </c>
      <c r="B63" s="345" t="s">
        <v>226</v>
      </c>
      <c r="C63" s="172" t="s">
        <v>215</v>
      </c>
      <c r="D63" s="172" t="s">
        <v>220</v>
      </c>
      <c r="E63" s="173">
        <v>121</v>
      </c>
      <c r="F63" s="409">
        <v>571.29999999999995</v>
      </c>
      <c r="G63" s="410">
        <v>571.29999999999995</v>
      </c>
    </row>
    <row r="64" spans="1:7" ht="94.5" x14ac:dyDescent="0.25">
      <c r="A64" s="347" t="s">
        <v>230</v>
      </c>
      <c r="B64" s="345" t="s">
        <v>226</v>
      </c>
      <c r="C64" s="172" t="s">
        <v>215</v>
      </c>
      <c r="D64" s="172" t="s">
        <v>220</v>
      </c>
      <c r="E64" s="173">
        <v>129</v>
      </c>
      <c r="F64" s="409">
        <v>172.5</v>
      </c>
      <c r="G64" s="411">
        <v>172.5</v>
      </c>
    </row>
    <row r="65" spans="1:7" ht="94.5" x14ac:dyDescent="0.25">
      <c r="A65" s="313" t="s">
        <v>231</v>
      </c>
      <c r="B65" s="352" t="s">
        <v>217</v>
      </c>
      <c r="C65" s="166" t="s">
        <v>215</v>
      </c>
      <c r="D65" s="166" t="s">
        <v>232</v>
      </c>
      <c r="E65" s="166" t="s">
        <v>218</v>
      </c>
      <c r="F65" s="406">
        <f>F66</f>
        <v>1278.6999999999998</v>
      </c>
      <c r="G65" s="407">
        <f>G66</f>
        <v>1215.0999999999999</v>
      </c>
    </row>
    <row r="66" spans="1:7" ht="31.5" x14ac:dyDescent="0.25">
      <c r="A66" s="317" t="s">
        <v>233</v>
      </c>
      <c r="B66" s="345" t="s">
        <v>222</v>
      </c>
      <c r="C66" s="172" t="s">
        <v>215</v>
      </c>
      <c r="D66" s="172" t="s">
        <v>232</v>
      </c>
      <c r="E66" s="172" t="s">
        <v>218</v>
      </c>
      <c r="F66" s="403">
        <f>F67</f>
        <v>1278.6999999999998</v>
      </c>
      <c r="G66" s="408">
        <f>G67</f>
        <v>1215.0999999999999</v>
      </c>
    </row>
    <row r="67" spans="1:7" ht="15.75" x14ac:dyDescent="0.25">
      <c r="A67" s="317" t="s">
        <v>234</v>
      </c>
      <c r="B67" s="345" t="s">
        <v>235</v>
      </c>
      <c r="C67" s="172" t="s">
        <v>215</v>
      </c>
      <c r="D67" s="172" t="s">
        <v>232</v>
      </c>
      <c r="E67" s="172" t="s">
        <v>218</v>
      </c>
      <c r="F67" s="403">
        <f>F68+F72+F74</f>
        <v>1278.6999999999998</v>
      </c>
      <c r="G67" s="408">
        <f>G68+G72</f>
        <v>1215.0999999999999</v>
      </c>
    </row>
    <row r="68" spans="1:7" ht="47.25" x14ac:dyDescent="0.25">
      <c r="A68" s="317" t="s">
        <v>236</v>
      </c>
      <c r="B68" s="345" t="s">
        <v>237</v>
      </c>
      <c r="C68" s="172" t="s">
        <v>215</v>
      </c>
      <c r="D68" s="172" t="s">
        <v>232</v>
      </c>
      <c r="E68" s="172" t="s">
        <v>218</v>
      </c>
      <c r="F68" s="403">
        <f>F69</f>
        <v>942.59999999999991</v>
      </c>
      <c r="G68" s="408">
        <f>G69</f>
        <v>942.59999999999991</v>
      </c>
    </row>
    <row r="69" spans="1:7" ht="47.25" x14ac:dyDescent="0.25">
      <c r="A69" s="317" t="s">
        <v>227</v>
      </c>
      <c r="B69" s="345" t="s">
        <v>237</v>
      </c>
      <c r="C69" s="172" t="s">
        <v>215</v>
      </c>
      <c r="D69" s="172" t="s">
        <v>232</v>
      </c>
      <c r="E69" s="172" t="s">
        <v>228</v>
      </c>
      <c r="F69" s="403">
        <f>F70+F71</f>
        <v>942.59999999999991</v>
      </c>
      <c r="G69" s="408">
        <f>G70+G71</f>
        <v>942.59999999999991</v>
      </c>
    </row>
    <row r="70" spans="1:7" ht="47.25" x14ac:dyDescent="0.25">
      <c r="A70" s="353" t="s">
        <v>229</v>
      </c>
      <c r="B70" s="345" t="s">
        <v>237</v>
      </c>
      <c r="C70" s="172" t="s">
        <v>215</v>
      </c>
      <c r="D70" s="172" t="s">
        <v>232</v>
      </c>
      <c r="E70" s="354">
        <v>121</v>
      </c>
      <c r="F70" s="411">
        <v>723.9</v>
      </c>
      <c r="G70" s="411">
        <v>723.9</v>
      </c>
    </row>
    <row r="71" spans="1:7" ht="94.5" x14ac:dyDescent="0.25">
      <c r="A71" s="353" t="s">
        <v>230</v>
      </c>
      <c r="B71" s="345" t="s">
        <v>238</v>
      </c>
      <c r="C71" s="172" t="s">
        <v>215</v>
      </c>
      <c r="D71" s="172" t="s">
        <v>232</v>
      </c>
      <c r="E71" s="354">
        <v>129</v>
      </c>
      <c r="F71" s="411">
        <v>218.7</v>
      </c>
      <c r="G71" s="411">
        <v>218.7</v>
      </c>
    </row>
    <row r="72" spans="1:7" ht="31.5" x14ac:dyDescent="0.25">
      <c r="A72" s="355" t="s">
        <v>239</v>
      </c>
      <c r="B72" s="345" t="s">
        <v>238</v>
      </c>
      <c r="C72" s="172" t="s">
        <v>215</v>
      </c>
      <c r="D72" s="172" t="s">
        <v>232</v>
      </c>
      <c r="E72" s="354" t="s">
        <v>218</v>
      </c>
      <c r="F72" s="411">
        <f>F73</f>
        <v>335.8</v>
      </c>
      <c r="G72" s="411">
        <f>G73+G74+G75</f>
        <v>272.5</v>
      </c>
    </row>
    <row r="73" spans="1:7" ht="47.25" x14ac:dyDescent="0.25">
      <c r="A73" s="317" t="s">
        <v>240</v>
      </c>
      <c r="B73" s="345" t="s">
        <v>238</v>
      </c>
      <c r="C73" s="172" t="s">
        <v>215</v>
      </c>
      <c r="D73" s="172" t="s">
        <v>232</v>
      </c>
      <c r="E73" s="354">
        <v>244</v>
      </c>
      <c r="F73" s="409">
        <v>335.8</v>
      </c>
      <c r="G73" s="411">
        <v>272.2</v>
      </c>
    </row>
    <row r="74" spans="1:7" ht="31.5" x14ac:dyDescent="0.25">
      <c r="A74" s="356" t="s">
        <v>241</v>
      </c>
      <c r="B74" s="345" t="s">
        <v>238</v>
      </c>
      <c r="C74" s="172" t="s">
        <v>215</v>
      </c>
      <c r="D74" s="172" t="s">
        <v>232</v>
      </c>
      <c r="E74" s="354">
        <v>851</v>
      </c>
      <c r="F74" s="409">
        <v>0.3</v>
      </c>
      <c r="G74" s="411">
        <v>0.3</v>
      </c>
    </row>
    <row r="75" spans="1:7" ht="31.5" x14ac:dyDescent="0.25">
      <c r="A75" s="356" t="s">
        <v>242</v>
      </c>
      <c r="B75" s="345" t="s">
        <v>238</v>
      </c>
      <c r="C75" s="172" t="s">
        <v>215</v>
      </c>
      <c r="D75" s="172" t="s">
        <v>232</v>
      </c>
      <c r="E75" s="354">
        <v>852</v>
      </c>
      <c r="F75" s="409">
        <v>0</v>
      </c>
      <c r="G75" s="411">
        <v>0</v>
      </c>
    </row>
    <row r="76" spans="1:7" ht="18.75" x14ac:dyDescent="0.3">
      <c r="A76" s="121" t="s">
        <v>264</v>
      </c>
      <c r="B76" s="134"/>
      <c r="C76" s="122" t="s">
        <v>215</v>
      </c>
      <c r="D76" s="122" t="s">
        <v>265</v>
      </c>
      <c r="E76" s="128"/>
      <c r="F76" s="412">
        <f t="shared" ref="F76:G80" si="2">F77</f>
        <v>36.200000000000003</v>
      </c>
      <c r="G76" s="413">
        <f t="shared" si="2"/>
        <v>36.700000000000003</v>
      </c>
    </row>
    <row r="77" spans="1:7" ht="18.75" x14ac:dyDescent="0.3">
      <c r="A77" s="152" t="s">
        <v>266</v>
      </c>
      <c r="B77" s="153">
        <v>9900000000</v>
      </c>
      <c r="C77" s="128" t="s">
        <v>215</v>
      </c>
      <c r="D77" s="128" t="s">
        <v>265</v>
      </c>
      <c r="E77" s="122"/>
      <c r="F77" s="414">
        <f t="shared" si="2"/>
        <v>36.200000000000003</v>
      </c>
      <c r="G77" s="415">
        <f t="shared" si="2"/>
        <v>36.700000000000003</v>
      </c>
    </row>
    <row r="78" spans="1:7" ht="47.25" x14ac:dyDescent="0.3">
      <c r="A78" s="152" t="s">
        <v>258</v>
      </c>
      <c r="B78" s="134" t="s">
        <v>267</v>
      </c>
      <c r="C78" s="128" t="s">
        <v>215</v>
      </c>
      <c r="D78" s="128" t="s">
        <v>265</v>
      </c>
      <c r="E78" s="128"/>
      <c r="F78" s="414">
        <f t="shared" si="2"/>
        <v>36.200000000000003</v>
      </c>
      <c r="G78" s="415">
        <f t="shared" si="2"/>
        <v>36.700000000000003</v>
      </c>
    </row>
    <row r="79" spans="1:7" ht="47.25" x14ac:dyDescent="0.3">
      <c r="A79" s="152" t="s">
        <v>268</v>
      </c>
      <c r="B79" s="134" t="s">
        <v>269</v>
      </c>
      <c r="C79" s="128" t="s">
        <v>215</v>
      </c>
      <c r="D79" s="128" t="s">
        <v>265</v>
      </c>
      <c r="E79" s="128"/>
      <c r="F79" s="414">
        <f t="shared" si="2"/>
        <v>36.200000000000003</v>
      </c>
      <c r="G79" s="415">
        <f t="shared" si="2"/>
        <v>36.700000000000003</v>
      </c>
    </row>
    <row r="80" spans="1:7" ht="18.75" x14ac:dyDescent="0.3">
      <c r="A80" s="152" t="s">
        <v>270</v>
      </c>
      <c r="B80" s="134" t="s">
        <v>269</v>
      </c>
      <c r="C80" s="128" t="s">
        <v>215</v>
      </c>
      <c r="D80" s="128" t="s">
        <v>265</v>
      </c>
      <c r="E80" s="128" t="s">
        <v>271</v>
      </c>
      <c r="F80" s="414">
        <f t="shared" si="2"/>
        <v>36.200000000000003</v>
      </c>
      <c r="G80" s="415">
        <f t="shared" si="2"/>
        <v>36.700000000000003</v>
      </c>
    </row>
    <row r="81" spans="1:7" ht="18.75" x14ac:dyDescent="0.3">
      <c r="A81" s="152" t="s">
        <v>272</v>
      </c>
      <c r="B81" s="134" t="s">
        <v>269</v>
      </c>
      <c r="C81" s="128" t="s">
        <v>215</v>
      </c>
      <c r="D81" s="128" t="s">
        <v>265</v>
      </c>
      <c r="E81" s="128" t="s">
        <v>273</v>
      </c>
      <c r="F81" s="414">
        <v>36.200000000000003</v>
      </c>
      <c r="G81" s="415">
        <v>36.700000000000003</v>
      </c>
    </row>
    <row r="82" spans="1:7" ht="15.75" x14ac:dyDescent="0.25">
      <c r="A82" s="364" t="s">
        <v>274</v>
      </c>
      <c r="B82" s="30" t="s">
        <v>275</v>
      </c>
      <c r="C82" s="166" t="s">
        <v>220</v>
      </c>
      <c r="D82" s="166" t="s">
        <v>216</v>
      </c>
      <c r="E82" s="365" t="s">
        <v>218</v>
      </c>
      <c r="F82" s="416">
        <f t="shared" ref="F82:G85" si="3">F83</f>
        <v>246.8</v>
      </c>
      <c r="G82" s="417">
        <f t="shared" si="3"/>
        <v>255.20000000000002</v>
      </c>
    </row>
    <row r="83" spans="1:7" ht="31.5" x14ac:dyDescent="0.25">
      <c r="A83" s="366" t="s">
        <v>276</v>
      </c>
      <c r="B83" s="27" t="s">
        <v>217</v>
      </c>
      <c r="C83" s="172" t="s">
        <v>220</v>
      </c>
      <c r="D83" s="172" t="s">
        <v>277</v>
      </c>
      <c r="E83" s="367" t="s">
        <v>218</v>
      </c>
      <c r="F83" s="418">
        <f t="shared" si="3"/>
        <v>246.8</v>
      </c>
      <c r="G83" s="379">
        <f t="shared" si="3"/>
        <v>255.20000000000002</v>
      </c>
    </row>
    <row r="84" spans="1:7" ht="15.75" x14ac:dyDescent="0.25">
      <c r="A84" s="366" t="s">
        <v>278</v>
      </c>
      <c r="B84" s="27" t="s">
        <v>279</v>
      </c>
      <c r="C84" s="172" t="s">
        <v>220</v>
      </c>
      <c r="D84" s="172" t="s">
        <v>277</v>
      </c>
      <c r="E84" s="367" t="s">
        <v>218</v>
      </c>
      <c r="F84" s="418">
        <f t="shared" si="3"/>
        <v>246.8</v>
      </c>
      <c r="G84" s="379">
        <f t="shared" si="3"/>
        <v>255.20000000000002</v>
      </c>
    </row>
    <row r="85" spans="1:7" ht="31.5" x14ac:dyDescent="0.25">
      <c r="A85" s="366" t="s">
        <v>280</v>
      </c>
      <c r="B85" s="27" t="s">
        <v>281</v>
      </c>
      <c r="C85" s="172" t="s">
        <v>220</v>
      </c>
      <c r="D85" s="172" t="s">
        <v>277</v>
      </c>
      <c r="E85" s="367" t="s">
        <v>218</v>
      </c>
      <c r="F85" s="418">
        <f t="shared" si="3"/>
        <v>246.8</v>
      </c>
      <c r="G85" s="379">
        <f t="shared" si="3"/>
        <v>255.20000000000002</v>
      </c>
    </row>
    <row r="86" spans="1:7" ht="63" x14ac:dyDescent="0.25">
      <c r="A86" s="366" t="s">
        <v>282</v>
      </c>
      <c r="B86" s="27" t="s">
        <v>283</v>
      </c>
      <c r="C86" s="172" t="s">
        <v>220</v>
      </c>
      <c r="D86" s="172" t="s">
        <v>277</v>
      </c>
      <c r="E86" s="367" t="s">
        <v>218</v>
      </c>
      <c r="F86" s="418">
        <f>F87+F90</f>
        <v>246.8</v>
      </c>
      <c r="G86" s="379">
        <f>G87+G90</f>
        <v>255.20000000000002</v>
      </c>
    </row>
    <row r="87" spans="1:7" ht="47.25" x14ac:dyDescent="0.25">
      <c r="A87" s="317" t="s">
        <v>227</v>
      </c>
      <c r="B87" s="27" t="s">
        <v>283</v>
      </c>
      <c r="C87" s="172" t="s">
        <v>220</v>
      </c>
      <c r="D87" s="172" t="s">
        <v>277</v>
      </c>
      <c r="E87" s="367" t="s">
        <v>228</v>
      </c>
      <c r="F87" s="418">
        <f>F88+F89</f>
        <v>225.9</v>
      </c>
      <c r="G87" s="379">
        <f>G88+G89</f>
        <v>225.9</v>
      </c>
    </row>
    <row r="88" spans="1:7" ht="47.25" x14ac:dyDescent="0.25">
      <c r="A88" s="366" t="s">
        <v>284</v>
      </c>
      <c r="B88" s="27" t="s">
        <v>283</v>
      </c>
      <c r="C88" s="172" t="s">
        <v>220</v>
      </c>
      <c r="D88" s="172" t="s">
        <v>277</v>
      </c>
      <c r="E88" s="27">
        <v>121</v>
      </c>
      <c r="F88" s="418">
        <v>173.5</v>
      </c>
      <c r="G88" s="379">
        <v>173.5</v>
      </c>
    </row>
    <row r="89" spans="1:7" ht="94.5" x14ac:dyDescent="0.25">
      <c r="A89" s="366" t="s">
        <v>230</v>
      </c>
      <c r="B89" s="27" t="s">
        <v>283</v>
      </c>
      <c r="C89" s="172" t="s">
        <v>220</v>
      </c>
      <c r="D89" s="172" t="s">
        <v>277</v>
      </c>
      <c r="E89" s="27">
        <v>129</v>
      </c>
      <c r="F89" s="418">
        <v>52.4</v>
      </c>
      <c r="G89" s="379">
        <v>52.4</v>
      </c>
    </row>
    <row r="90" spans="1:7" ht="47.25" x14ac:dyDescent="0.25">
      <c r="A90" s="366" t="s">
        <v>240</v>
      </c>
      <c r="B90" s="27" t="s">
        <v>283</v>
      </c>
      <c r="C90" s="172" t="s">
        <v>220</v>
      </c>
      <c r="D90" s="172" t="s">
        <v>277</v>
      </c>
      <c r="E90" s="27">
        <v>244</v>
      </c>
      <c r="F90" s="418">
        <v>20.9</v>
      </c>
      <c r="G90" s="379">
        <v>29.3</v>
      </c>
    </row>
    <row r="91" spans="1:7" ht="63" x14ac:dyDescent="0.25">
      <c r="A91" s="309" t="s">
        <v>285</v>
      </c>
      <c r="B91" s="30" t="s">
        <v>217</v>
      </c>
      <c r="C91" s="166" t="s">
        <v>277</v>
      </c>
      <c r="D91" s="365" t="s">
        <v>287</v>
      </c>
      <c r="E91" s="166" t="s">
        <v>218</v>
      </c>
      <c r="F91" s="416">
        <f>F92</f>
        <v>10</v>
      </c>
      <c r="G91" s="417">
        <f>G92</f>
        <v>10</v>
      </c>
    </row>
    <row r="92" spans="1:7" ht="63" x14ac:dyDescent="0.25">
      <c r="A92" s="366" t="s">
        <v>286</v>
      </c>
      <c r="B92" s="27" t="s">
        <v>217</v>
      </c>
      <c r="C92" s="172" t="s">
        <v>277</v>
      </c>
      <c r="D92" s="367" t="s">
        <v>287</v>
      </c>
      <c r="E92" s="172" t="s">
        <v>218</v>
      </c>
      <c r="F92" s="418">
        <f>F93</f>
        <v>10</v>
      </c>
      <c r="G92" s="379">
        <f>G93</f>
        <v>10</v>
      </c>
    </row>
    <row r="93" spans="1:7" ht="78.75" x14ac:dyDescent="0.25">
      <c r="A93" s="366" t="s">
        <v>288</v>
      </c>
      <c r="B93" s="27" t="s">
        <v>289</v>
      </c>
      <c r="C93" s="172" t="s">
        <v>277</v>
      </c>
      <c r="D93" s="367" t="s">
        <v>287</v>
      </c>
      <c r="E93" s="172" t="s">
        <v>218</v>
      </c>
      <c r="F93" s="418">
        <v>10</v>
      </c>
      <c r="G93" s="379">
        <v>10</v>
      </c>
    </row>
    <row r="94" spans="1:7" ht="15.75" x14ac:dyDescent="0.25">
      <c r="A94" s="419" t="s">
        <v>306</v>
      </c>
      <c r="B94" s="30" t="s">
        <v>217</v>
      </c>
      <c r="C94" s="166" t="s">
        <v>232</v>
      </c>
      <c r="D94" s="166" t="s">
        <v>216</v>
      </c>
      <c r="E94" s="166" t="s">
        <v>218</v>
      </c>
      <c r="F94" s="404">
        <f t="shared" ref="F94:G96" si="4">F95</f>
        <v>0</v>
      </c>
      <c r="G94" s="405">
        <f t="shared" si="4"/>
        <v>0</v>
      </c>
    </row>
    <row r="95" spans="1:7" ht="15.75" x14ac:dyDescent="0.25">
      <c r="A95" s="364" t="s">
        <v>323</v>
      </c>
      <c r="B95" s="323" t="s">
        <v>245</v>
      </c>
      <c r="C95" s="314" t="s">
        <v>232</v>
      </c>
      <c r="D95" s="314" t="s">
        <v>428</v>
      </c>
      <c r="E95" s="321">
        <v>0</v>
      </c>
      <c r="F95" s="420">
        <f t="shared" si="4"/>
        <v>0</v>
      </c>
      <c r="G95" s="421">
        <f t="shared" si="4"/>
        <v>0</v>
      </c>
    </row>
    <row r="96" spans="1:7" ht="15.75" x14ac:dyDescent="0.25">
      <c r="A96" s="317" t="s">
        <v>324</v>
      </c>
      <c r="B96" s="369" t="s">
        <v>325</v>
      </c>
      <c r="C96" s="319" t="s">
        <v>232</v>
      </c>
      <c r="D96" s="319" t="s">
        <v>428</v>
      </c>
      <c r="E96" s="321">
        <v>0</v>
      </c>
      <c r="F96" s="403">
        <f t="shared" si="4"/>
        <v>0</v>
      </c>
      <c r="G96" s="408">
        <f t="shared" si="4"/>
        <v>0</v>
      </c>
    </row>
    <row r="97" spans="1:7" ht="63" x14ac:dyDescent="0.25">
      <c r="A97" s="317" t="s">
        <v>290</v>
      </c>
      <c r="B97" s="321" t="s">
        <v>326</v>
      </c>
      <c r="C97" s="319" t="s">
        <v>232</v>
      </c>
      <c r="D97" s="319" t="s">
        <v>428</v>
      </c>
      <c r="E97" s="321">
        <v>244</v>
      </c>
      <c r="F97" s="403">
        <v>0</v>
      </c>
      <c r="G97" s="408">
        <v>0</v>
      </c>
    </row>
    <row r="98" spans="1:7" ht="15.75" x14ac:dyDescent="0.25">
      <c r="A98" s="313" t="s">
        <v>397</v>
      </c>
      <c r="B98" s="323" t="s">
        <v>217</v>
      </c>
      <c r="C98" s="314">
        <v>10</v>
      </c>
      <c r="D98" s="314" t="s">
        <v>216</v>
      </c>
      <c r="E98" s="314" t="s">
        <v>218</v>
      </c>
      <c r="F98" s="420">
        <f t="shared" ref="F98:G102" si="5">F99</f>
        <v>476.2</v>
      </c>
      <c r="G98" s="421">
        <f t="shared" si="5"/>
        <v>476.2</v>
      </c>
    </row>
    <row r="99" spans="1:7" ht="15.75" x14ac:dyDescent="0.25">
      <c r="A99" s="313" t="s">
        <v>398</v>
      </c>
      <c r="B99" s="323" t="s">
        <v>217</v>
      </c>
      <c r="C99" s="314">
        <v>10</v>
      </c>
      <c r="D99" s="314" t="s">
        <v>215</v>
      </c>
      <c r="E99" s="314" t="s">
        <v>218</v>
      </c>
      <c r="F99" s="420">
        <f t="shared" si="5"/>
        <v>476.2</v>
      </c>
      <c r="G99" s="421">
        <f t="shared" si="5"/>
        <v>476.2</v>
      </c>
    </row>
    <row r="100" spans="1:7" ht="31.5" x14ac:dyDescent="0.25">
      <c r="A100" s="317" t="s">
        <v>291</v>
      </c>
      <c r="B100" s="321" t="s">
        <v>267</v>
      </c>
      <c r="C100" s="319">
        <v>10</v>
      </c>
      <c r="D100" s="319" t="s">
        <v>215</v>
      </c>
      <c r="E100" s="319" t="s">
        <v>218</v>
      </c>
      <c r="F100" s="403">
        <f t="shared" si="5"/>
        <v>476.2</v>
      </c>
      <c r="G100" s="408">
        <f t="shared" si="5"/>
        <v>476.2</v>
      </c>
    </row>
    <row r="101" spans="1:7" ht="15.75" x14ac:dyDescent="0.25">
      <c r="A101" s="317" t="s">
        <v>323</v>
      </c>
      <c r="B101" s="321" t="s">
        <v>245</v>
      </c>
      <c r="C101" s="319">
        <v>10</v>
      </c>
      <c r="D101" s="319" t="s">
        <v>215</v>
      </c>
      <c r="E101" s="319" t="s">
        <v>218</v>
      </c>
      <c r="F101" s="403">
        <f t="shared" si="5"/>
        <v>476.2</v>
      </c>
      <c r="G101" s="408">
        <f t="shared" si="5"/>
        <v>476.2</v>
      </c>
    </row>
    <row r="102" spans="1:7" ht="63" x14ac:dyDescent="0.25">
      <c r="A102" s="366" t="s">
        <v>399</v>
      </c>
      <c r="B102" s="321" t="s">
        <v>400</v>
      </c>
      <c r="C102" s="319">
        <v>10</v>
      </c>
      <c r="D102" s="319" t="s">
        <v>215</v>
      </c>
      <c r="E102" s="319" t="s">
        <v>218</v>
      </c>
      <c r="F102" s="403">
        <f t="shared" si="5"/>
        <v>476.2</v>
      </c>
      <c r="G102" s="408">
        <f t="shared" si="5"/>
        <v>476.2</v>
      </c>
    </row>
    <row r="103" spans="1:7" ht="47.25" x14ac:dyDescent="0.25">
      <c r="A103" s="366" t="s">
        <v>401</v>
      </c>
      <c r="B103" s="371" t="s">
        <v>400</v>
      </c>
      <c r="C103" s="374">
        <v>10</v>
      </c>
      <c r="D103" s="319" t="s">
        <v>215</v>
      </c>
      <c r="E103" s="371">
        <v>312</v>
      </c>
      <c r="F103" s="398">
        <v>476.2</v>
      </c>
      <c r="G103" s="408">
        <v>476.2</v>
      </c>
    </row>
    <row r="104" spans="1:7" ht="78.75" x14ac:dyDescent="0.25">
      <c r="A104" s="364" t="s">
        <v>415</v>
      </c>
      <c r="B104" s="372" t="s">
        <v>217</v>
      </c>
      <c r="C104" s="373" t="s">
        <v>296</v>
      </c>
      <c r="D104" s="314" t="s">
        <v>216</v>
      </c>
      <c r="E104" s="373" t="s">
        <v>218</v>
      </c>
      <c r="F104" s="420">
        <f t="shared" ref="F104:G108" si="6">F105</f>
        <v>228</v>
      </c>
      <c r="G104" s="421">
        <f t="shared" si="6"/>
        <v>228</v>
      </c>
    </row>
    <row r="105" spans="1:7" ht="31.5" x14ac:dyDescent="0.25">
      <c r="A105" s="317" t="s">
        <v>416</v>
      </c>
      <c r="B105" s="321" t="s">
        <v>217</v>
      </c>
      <c r="C105" s="319" t="s">
        <v>296</v>
      </c>
      <c r="D105" s="319" t="s">
        <v>277</v>
      </c>
      <c r="E105" s="319" t="s">
        <v>218</v>
      </c>
      <c r="F105" s="403">
        <f t="shared" si="6"/>
        <v>228</v>
      </c>
      <c r="G105" s="408">
        <f t="shared" si="6"/>
        <v>228</v>
      </c>
    </row>
    <row r="106" spans="1:7" ht="15.75" x14ac:dyDescent="0.25">
      <c r="A106" s="366" t="s">
        <v>417</v>
      </c>
      <c r="B106" s="371" t="s">
        <v>267</v>
      </c>
      <c r="C106" s="374" t="s">
        <v>296</v>
      </c>
      <c r="D106" s="319" t="s">
        <v>277</v>
      </c>
      <c r="E106" s="319" t="s">
        <v>218</v>
      </c>
      <c r="F106" s="403">
        <f t="shared" si="6"/>
        <v>228</v>
      </c>
      <c r="G106" s="408">
        <f t="shared" si="6"/>
        <v>228</v>
      </c>
    </row>
    <row r="107" spans="1:7" ht="15.75" x14ac:dyDescent="0.25">
      <c r="A107" s="366" t="s">
        <v>323</v>
      </c>
      <c r="B107" s="371" t="s">
        <v>245</v>
      </c>
      <c r="C107" s="374" t="s">
        <v>296</v>
      </c>
      <c r="D107" s="319" t="s">
        <v>277</v>
      </c>
      <c r="E107" s="319" t="s">
        <v>218</v>
      </c>
      <c r="F107" s="403">
        <f t="shared" si="6"/>
        <v>228</v>
      </c>
      <c r="G107" s="408">
        <f t="shared" si="6"/>
        <v>228</v>
      </c>
    </row>
    <row r="108" spans="1:7" ht="126" x14ac:dyDescent="0.25">
      <c r="A108" s="366" t="s">
        <v>418</v>
      </c>
      <c r="B108" s="369" t="s">
        <v>419</v>
      </c>
      <c r="C108" s="374" t="s">
        <v>296</v>
      </c>
      <c r="D108" s="319" t="s">
        <v>277</v>
      </c>
      <c r="E108" s="319" t="s">
        <v>218</v>
      </c>
      <c r="F108" s="403">
        <f t="shared" si="6"/>
        <v>228</v>
      </c>
      <c r="G108" s="408">
        <f t="shared" si="6"/>
        <v>228</v>
      </c>
    </row>
    <row r="109" spans="1:7" ht="15.75" x14ac:dyDescent="0.25">
      <c r="A109" s="366" t="s">
        <v>420</v>
      </c>
      <c r="B109" s="371" t="s">
        <v>419</v>
      </c>
      <c r="C109" s="374" t="s">
        <v>296</v>
      </c>
      <c r="D109" s="319" t="s">
        <v>277</v>
      </c>
      <c r="E109" s="371">
        <v>540</v>
      </c>
      <c r="F109" s="403">
        <v>228</v>
      </c>
      <c r="G109" s="408">
        <v>228</v>
      </c>
    </row>
    <row r="110" spans="1:7" x14ac:dyDescent="0.25">
      <c r="A110" s="422" t="s">
        <v>437</v>
      </c>
      <c r="B110" s="423" t="s">
        <v>479</v>
      </c>
      <c r="C110" s="423" t="s">
        <v>216</v>
      </c>
      <c r="D110" s="423" t="s">
        <v>216</v>
      </c>
      <c r="E110" s="423" t="s">
        <v>218</v>
      </c>
      <c r="F110" s="424">
        <v>76.099999999999994</v>
      </c>
      <c r="G110" s="424">
        <v>155.4</v>
      </c>
    </row>
  </sheetData>
  <mergeCells count="3">
    <mergeCell ref="E1:G1"/>
    <mergeCell ref="C2:G5"/>
    <mergeCell ref="A6:G6"/>
  </mergeCells>
  <pageMargins left="0.23611111111111099" right="0.23611111111111099" top="0.35416666666666702" bottom="0.35416666666666702" header="0.51180555555555496" footer="0.51180555555555496"/>
  <pageSetup paperSize="9" scale="70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opLeftCell="A4" zoomScaleNormal="100" workbookViewId="0">
      <selection activeCell="E5" sqref="E5"/>
    </sheetView>
  </sheetViews>
  <sheetFormatPr defaultColWidth="9.140625" defaultRowHeight="15.75" outlineLevelRow="2" x14ac:dyDescent="0.25"/>
  <cols>
    <col min="1" max="1" width="34.28515625" style="425" customWidth="1"/>
    <col min="2" max="2" width="76.28515625" style="426" customWidth="1"/>
    <col min="3" max="3" width="29.7109375" style="426" customWidth="1"/>
    <col min="4" max="254" width="9.140625" style="427"/>
    <col min="255" max="255" width="26.7109375" style="427" customWidth="1"/>
    <col min="256" max="256" width="81.42578125" style="427" customWidth="1"/>
    <col min="257" max="259" width="13.85546875" style="427" customWidth="1"/>
    <col min="260" max="510" width="9.140625" style="427"/>
    <col min="511" max="511" width="26.7109375" style="427" customWidth="1"/>
    <col min="512" max="512" width="81.42578125" style="427" customWidth="1"/>
    <col min="513" max="515" width="13.85546875" style="427" customWidth="1"/>
    <col min="516" max="766" width="9.140625" style="427"/>
    <col min="767" max="767" width="26.7109375" style="427" customWidth="1"/>
    <col min="768" max="768" width="81.42578125" style="427" customWidth="1"/>
    <col min="769" max="771" width="13.85546875" style="427" customWidth="1"/>
    <col min="772" max="1022" width="9.140625" style="427"/>
    <col min="1023" max="1023" width="26.7109375" style="427" customWidth="1"/>
    <col min="1024" max="1024" width="81.42578125" style="427" customWidth="1"/>
  </cols>
  <sheetData>
    <row r="1" spans="1:4" ht="17.45" customHeight="1" x14ac:dyDescent="0.3">
      <c r="C1" s="86" t="s">
        <v>480</v>
      </c>
    </row>
    <row r="2" spans="1:4" ht="175.5" customHeight="1" x14ac:dyDescent="0.25">
      <c r="B2" s="19"/>
      <c r="C2" s="19" t="s">
        <v>481</v>
      </c>
      <c r="D2" s="85"/>
    </row>
    <row r="3" spans="1:4" ht="54.75" customHeight="1" x14ac:dyDescent="0.25">
      <c r="A3" s="570" t="s">
        <v>482</v>
      </c>
      <c r="B3" s="570"/>
      <c r="C3" s="570"/>
    </row>
    <row r="4" spans="1:4" ht="18.75" customHeight="1" x14ac:dyDescent="0.25">
      <c r="C4" s="428" t="s">
        <v>205</v>
      </c>
    </row>
    <row r="5" spans="1:4" s="431" customFormat="1" ht="68.45" customHeight="1" x14ac:dyDescent="0.25">
      <c r="A5" s="22" t="s">
        <v>43</v>
      </c>
      <c r="B5" s="429" t="s">
        <v>483</v>
      </c>
      <c r="C5" s="430" t="s">
        <v>484</v>
      </c>
    </row>
    <row r="6" spans="1:4" ht="34.15" customHeight="1" x14ac:dyDescent="0.25">
      <c r="A6" s="89" t="s">
        <v>485</v>
      </c>
      <c r="B6" s="432" t="s">
        <v>486</v>
      </c>
      <c r="C6" s="433">
        <f>C7</f>
        <v>0</v>
      </c>
    </row>
    <row r="7" spans="1:4" ht="34.15" customHeight="1" x14ac:dyDescent="0.25">
      <c r="A7" s="89" t="s">
        <v>487</v>
      </c>
      <c r="B7" s="28" t="s">
        <v>488</v>
      </c>
      <c r="C7" s="433">
        <f>C8+C12</f>
        <v>0</v>
      </c>
    </row>
    <row r="8" spans="1:4" ht="34.15" customHeight="1" outlineLevel="2" x14ac:dyDescent="0.25">
      <c r="A8" s="434" t="s">
        <v>489</v>
      </c>
      <c r="B8" s="28" t="s">
        <v>490</v>
      </c>
      <c r="C8" s="433">
        <f>C9</f>
        <v>-3805.2</v>
      </c>
    </row>
    <row r="9" spans="1:4" ht="34.15" customHeight="1" outlineLevel="2" x14ac:dyDescent="0.25">
      <c r="A9" s="434" t="s">
        <v>491</v>
      </c>
      <c r="B9" s="28" t="s">
        <v>492</v>
      </c>
      <c r="C9" s="433">
        <f>C10</f>
        <v>-3805.2</v>
      </c>
    </row>
    <row r="10" spans="1:4" ht="34.15" customHeight="1" outlineLevel="2" x14ac:dyDescent="0.25">
      <c r="A10" s="434" t="s">
        <v>493</v>
      </c>
      <c r="B10" s="28" t="s">
        <v>494</v>
      </c>
      <c r="C10" s="433">
        <f>C11</f>
        <v>-3805.2</v>
      </c>
    </row>
    <row r="11" spans="1:4" ht="34.15" customHeight="1" outlineLevel="2" x14ac:dyDescent="0.25">
      <c r="A11" s="435" t="s">
        <v>495</v>
      </c>
      <c r="B11" s="26" t="s">
        <v>496</v>
      </c>
      <c r="C11" s="436">
        <v>-3805.2</v>
      </c>
    </row>
    <row r="12" spans="1:4" ht="34.15" customHeight="1" x14ac:dyDescent="0.25">
      <c r="A12" s="434" t="s">
        <v>497</v>
      </c>
      <c r="B12" s="28" t="s">
        <v>498</v>
      </c>
      <c r="C12" s="433">
        <f>C13</f>
        <v>3805.2</v>
      </c>
    </row>
    <row r="13" spans="1:4" ht="34.15" customHeight="1" x14ac:dyDescent="0.25">
      <c r="A13" s="434" t="s">
        <v>499</v>
      </c>
      <c r="B13" s="28" t="s">
        <v>500</v>
      </c>
      <c r="C13" s="433">
        <f>C14</f>
        <v>3805.2</v>
      </c>
    </row>
    <row r="14" spans="1:4" ht="34.15" customHeight="1" x14ac:dyDescent="0.25">
      <c r="A14" s="434" t="s">
        <v>501</v>
      </c>
      <c r="B14" s="28" t="s">
        <v>502</v>
      </c>
      <c r="C14" s="433">
        <f>C15</f>
        <v>3805.2</v>
      </c>
    </row>
    <row r="15" spans="1:4" ht="34.15" customHeight="1" x14ac:dyDescent="0.25">
      <c r="A15" s="435" t="s">
        <v>503</v>
      </c>
      <c r="B15" s="26" t="s">
        <v>504</v>
      </c>
      <c r="C15" s="436">
        <v>3805.2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zoomScaleNormal="100" workbookViewId="0">
      <selection activeCell="C7" sqref="C7"/>
    </sheetView>
  </sheetViews>
  <sheetFormatPr defaultColWidth="9.140625" defaultRowHeight="15.75" outlineLevelRow="2" x14ac:dyDescent="0.25"/>
  <cols>
    <col min="1" max="1" width="34.28515625" style="425" customWidth="1"/>
    <col min="2" max="2" width="76.28515625" style="426" customWidth="1"/>
    <col min="3" max="4" width="21" style="426" customWidth="1"/>
    <col min="5" max="255" width="9.140625" style="427"/>
    <col min="256" max="256" width="26.7109375" style="427" customWidth="1"/>
    <col min="257" max="257" width="81.42578125" style="427" customWidth="1"/>
    <col min="258" max="260" width="13.85546875" style="427" customWidth="1"/>
    <col min="261" max="511" width="9.140625" style="427"/>
    <col min="512" max="512" width="26.7109375" style="427" customWidth="1"/>
    <col min="513" max="513" width="81.42578125" style="427" customWidth="1"/>
    <col min="514" max="516" width="13.85546875" style="427" customWidth="1"/>
    <col min="517" max="767" width="9.140625" style="427"/>
    <col min="768" max="768" width="26.7109375" style="427" customWidth="1"/>
    <col min="769" max="769" width="81.42578125" style="427" customWidth="1"/>
    <col min="770" max="772" width="13.85546875" style="427" customWidth="1"/>
    <col min="773" max="1023" width="9.140625" style="427"/>
    <col min="1024" max="1024" width="26.7109375" style="427" customWidth="1"/>
  </cols>
  <sheetData>
    <row r="1" spans="1:5" ht="17.45" customHeight="1" x14ac:dyDescent="0.3">
      <c r="D1" s="86" t="s">
        <v>505</v>
      </c>
    </row>
    <row r="2" spans="1:5" ht="116.25" customHeight="1" x14ac:dyDescent="0.25">
      <c r="B2" s="19"/>
      <c r="C2" s="571" t="s">
        <v>506</v>
      </c>
      <c r="D2" s="571"/>
      <c r="E2" s="85"/>
    </row>
    <row r="3" spans="1:5" ht="54.75" customHeight="1" x14ac:dyDescent="0.25">
      <c r="A3" s="570" t="s">
        <v>507</v>
      </c>
      <c r="B3" s="570"/>
      <c r="C3" s="570"/>
      <c r="D3" s="570"/>
    </row>
    <row r="4" spans="1:5" ht="18.75" customHeight="1" x14ac:dyDescent="0.25">
      <c r="D4" s="428" t="s">
        <v>205</v>
      </c>
    </row>
    <row r="5" spans="1:5" s="431" customFormat="1" ht="48" customHeight="1" x14ac:dyDescent="0.25">
      <c r="A5" s="8" t="s">
        <v>43</v>
      </c>
      <c r="B5" s="572" t="s">
        <v>483</v>
      </c>
      <c r="C5" s="429" t="s">
        <v>508</v>
      </c>
      <c r="D5" s="430" t="s">
        <v>509</v>
      </c>
    </row>
    <row r="6" spans="1:5" s="431" customFormat="1" ht="41.25" customHeight="1" x14ac:dyDescent="0.25">
      <c r="A6" s="8"/>
      <c r="B6" s="572"/>
      <c r="C6" s="430" t="s">
        <v>484</v>
      </c>
      <c r="D6" s="430" t="s">
        <v>484</v>
      </c>
    </row>
    <row r="7" spans="1:5" ht="34.15" customHeight="1" x14ac:dyDescent="0.25">
      <c r="A7" s="89" t="s">
        <v>485</v>
      </c>
      <c r="B7" s="432" t="s">
        <v>486</v>
      </c>
      <c r="C7" s="433">
        <f>C8</f>
        <v>127.40000000000009</v>
      </c>
      <c r="D7" s="433">
        <f>D8</f>
        <v>132</v>
      </c>
    </row>
    <row r="8" spans="1:5" ht="34.15" customHeight="1" x14ac:dyDescent="0.25">
      <c r="A8" s="89" t="s">
        <v>487</v>
      </c>
      <c r="B8" s="28" t="s">
        <v>488</v>
      </c>
      <c r="C8" s="433">
        <f>C9+C13</f>
        <v>127.40000000000009</v>
      </c>
      <c r="D8" s="433">
        <f>D9+D13</f>
        <v>132</v>
      </c>
    </row>
    <row r="9" spans="1:5" ht="34.15" customHeight="1" outlineLevel="2" x14ac:dyDescent="0.25">
      <c r="A9" s="434" t="s">
        <v>489</v>
      </c>
      <c r="B9" s="28" t="s">
        <v>490</v>
      </c>
      <c r="C9" s="433">
        <f t="shared" ref="C9:D11" si="0">C10</f>
        <v>-3574.9</v>
      </c>
      <c r="D9" s="433">
        <f t="shared" si="0"/>
        <v>-3626.8</v>
      </c>
    </row>
    <row r="10" spans="1:5" ht="34.15" customHeight="1" outlineLevel="2" x14ac:dyDescent="0.25">
      <c r="A10" s="434" t="s">
        <v>491</v>
      </c>
      <c r="B10" s="28" t="s">
        <v>492</v>
      </c>
      <c r="C10" s="433">
        <f t="shared" si="0"/>
        <v>-3574.9</v>
      </c>
      <c r="D10" s="433">
        <f t="shared" si="0"/>
        <v>-3626.8</v>
      </c>
    </row>
    <row r="11" spans="1:5" ht="34.15" customHeight="1" outlineLevel="2" x14ac:dyDescent="0.25">
      <c r="A11" s="434" t="s">
        <v>493</v>
      </c>
      <c r="B11" s="28" t="s">
        <v>494</v>
      </c>
      <c r="C11" s="433">
        <f t="shared" si="0"/>
        <v>-3574.9</v>
      </c>
      <c r="D11" s="433">
        <f t="shared" si="0"/>
        <v>-3626.8</v>
      </c>
    </row>
    <row r="12" spans="1:5" ht="34.15" customHeight="1" outlineLevel="2" x14ac:dyDescent="0.25">
      <c r="A12" s="435" t="s">
        <v>495</v>
      </c>
      <c r="B12" s="26" t="s">
        <v>496</v>
      </c>
      <c r="C12" s="437">
        <v>-3574.9</v>
      </c>
      <c r="D12" s="437">
        <v>-3626.8</v>
      </c>
    </row>
    <row r="13" spans="1:5" ht="34.15" customHeight="1" x14ac:dyDescent="0.25">
      <c r="A13" s="434" t="s">
        <v>497</v>
      </c>
      <c r="B13" s="28" t="s">
        <v>498</v>
      </c>
      <c r="C13" s="433">
        <f t="shared" ref="C13:D15" si="1">C14</f>
        <v>3702.3</v>
      </c>
      <c r="D13" s="433">
        <f t="shared" si="1"/>
        <v>3758.8</v>
      </c>
    </row>
    <row r="14" spans="1:5" ht="34.15" customHeight="1" x14ac:dyDescent="0.25">
      <c r="A14" s="434" t="s">
        <v>499</v>
      </c>
      <c r="B14" s="28" t="s">
        <v>500</v>
      </c>
      <c r="C14" s="433">
        <f t="shared" si="1"/>
        <v>3702.3</v>
      </c>
      <c r="D14" s="433">
        <f t="shared" si="1"/>
        <v>3758.8</v>
      </c>
    </row>
    <row r="15" spans="1:5" ht="34.15" customHeight="1" x14ac:dyDescent="0.25">
      <c r="A15" s="434" t="s">
        <v>501</v>
      </c>
      <c r="B15" s="28" t="s">
        <v>502</v>
      </c>
      <c r="C15" s="433">
        <f t="shared" si="1"/>
        <v>3702.3</v>
      </c>
      <c r="D15" s="433">
        <f t="shared" si="1"/>
        <v>3758.8</v>
      </c>
    </row>
    <row r="16" spans="1:5" ht="34.15" customHeight="1" x14ac:dyDescent="0.25">
      <c r="A16" s="435" t="s">
        <v>503</v>
      </c>
      <c r="B16" s="26" t="s">
        <v>504</v>
      </c>
      <c r="C16" s="437">
        <v>3702.3</v>
      </c>
      <c r="D16" s="437">
        <v>3758.8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G7" sqref="G7"/>
    </sheetView>
  </sheetViews>
  <sheetFormatPr defaultColWidth="9.140625" defaultRowHeight="15.75" x14ac:dyDescent="0.25"/>
  <cols>
    <col min="1" max="1" width="9.85546875" style="16" customWidth="1"/>
    <col min="2" max="2" width="67.5703125" style="438" customWidth="1"/>
    <col min="3" max="3" width="25.7109375" style="439" customWidth="1"/>
    <col min="4" max="1024" width="9.140625" style="16"/>
  </cols>
  <sheetData>
    <row r="1" spans="1:4" ht="15.6" customHeight="1" x14ac:dyDescent="0.25">
      <c r="A1" s="94"/>
      <c r="B1" s="440"/>
      <c r="C1" s="441" t="s">
        <v>510</v>
      </c>
      <c r="D1" s="442"/>
    </row>
    <row r="2" spans="1:4" ht="210" customHeight="1" x14ac:dyDescent="0.25">
      <c r="A2" s="87"/>
      <c r="B2" s="443"/>
      <c r="C2" s="19" t="s">
        <v>511</v>
      </c>
      <c r="D2" s="442"/>
    </row>
    <row r="3" spans="1:4" ht="52.15" customHeight="1" x14ac:dyDescent="0.25">
      <c r="A3" s="573" t="s">
        <v>512</v>
      </c>
      <c r="B3" s="573"/>
      <c r="C3" s="573"/>
    </row>
    <row r="4" spans="1:4" ht="20.45" customHeight="1" x14ac:dyDescent="0.25">
      <c r="A4" s="444"/>
      <c r="B4" s="445"/>
      <c r="C4" s="428" t="s">
        <v>205</v>
      </c>
    </row>
    <row r="5" spans="1:4" ht="15.75" customHeight="1" x14ac:dyDescent="0.25">
      <c r="A5" s="574" t="s">
        <v>513</v>
      </c>
      <c r="B5" s="574" t="s">
        <v>206</v>
      </c>
      <c r="C5" s="575" t="s">
        <v>484</v>
      </c>
    </row>
    <row r="6" spans="1:4" x14ac:dyDescent="0.25">
      <c r="A6" s="574"/>
      <c r="B6" s="574"/>
      <c r="C6" s="575"/>
    </row>
    <row r="7" spans="1:4" ht="47.25" x14ac:dyDescent="0.25">
      <c r="A7" s="323" t="s">
        <v>514</v>
      </c>
      <c r="B7" s="447" t="s">
        <v>515</v>
      </c>
      <c r="C7" s="448"/>
    </row>
    <row r="8" spans="1:4" ht="47.25" x14ac:dyDescent="0.25">
      <c r="A8" s="321">
        <v>1</v>
      </c>
      <c r="B8" s="347" t="s">
        <v>516</v>
      </c>
      <c r="C8" s="449">
        <v>0</v>
      </c>
    </row>
    <row r="9" spans="1:4" ht="63" x14ac:dyDescent="0.25">
      <c r="A9" s="321">
        <v>2</v>
      </c>
      <c r="B9" s="347" t="s">
        <v>517</v>
      </c>
      <c r="C9" s="449">
        <v>0</v>
      </c>
    </row>
    <row r="10" spans="1:4" x14ac:dyDescent="0.25">
      <c r="A10" s="450"/>
      <c r="B10" s="451" t="s">
        <v>518</v>
      </c>
      <c r="C10" s="452">
        <f>SUM(C8:C9)</f>
        <v>0</v>
      </c>
    </row>
    <row r="11" spans="1:4" x14ac:dyDescent="0.25">
      <c r="A11" s="323" t="s">
        <v>519</v>
      </c>
      <c r="B11" s="447" t="s">
        <v>520</v>
      </c>
      <c r="C11" s="448"/>
    </row>
    <row r="12" spans="1:4" ht="47.25" x14ac:dyDescent="0.25">
      <c r="A12" s="321">
        <v>1</v>
      </c>
      <c r="B12" s="347" t="s">
        <v>521</v>
      </c>
      <c r="C12" s="449">
        <v>0</v>
      </c>
    </row>
    <row r="13" spans="1:4" ht="63" x14ac:dyDescent="0.25">
      <c r="A13" s="321">
        <v>2</v>
      </c>
      <c r="B13" s="347" t="s">
        <v>522</v>
      </c>
      <c r="C13" s="449">
        <v>0</v>
      </c>
    </row>
    <row r="14" spans="1:4" x14ac:dyDescent="0.25">
      <c r="A14" s="321" t="s">
        <v>41</v>
      </c>
      <c r="B14" s="453" t="s">
        <v>518</v>
      </c>
      <c r="C14" s="452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C9" sqref="C9"/>
    </sheetView>
  </sheetViews>
  <sheetFormatPr defaultColWidth="9.140625" defaultRowHeight="15.75" x14ac:dyDescent="0.25"/>
  <cols>
    <col min="1" max="1" width="9.85546875" style="16" customWidth="1"/>
    <col min="2" max="2" width="67.5703125" style="438" customWidth="1"/>
    <col min="3" max="3" width="20.28515625" style="438" customWidth="1"/>
    <col min="4" max="4" width="20.28515625" style="439" customWidth="1"/>
    <col min="5" max="1024" width="9.140625" style="16"/>
  </cols>
  <sheetData>
    <row r="1" spans="1:5" ht="15.6" customHeight="1" x14ac:dyDescent="0.25">
      <c r="A1" s="94"/>
      <c r="B1" s="440"/>
      <c r="C1" s="440"/>
      <c r="D1" s="441" t="s">
        <v>523</v>
      </c>
      <c r="E1" s="442"/>
    </row>
    <row r="2" spans="1:5" ht="106.9" customHeight="1" x14ac:dyDescent="0.25">
      <c r="A2" s="87"/>
      <c r="B2" s="443"/>
      <c r="C2" s="571" t="s">
        <v>524</v>
      </c>
      <c r="D2" s="571"/>
      <c r="E2" s="442"/>
    </row>
    <row r="3" spans="1:5" ht="45" customHeight="1" x14ac:dyDescent="0.25">
      <c r="A3" s="573" t="s">
        <v>525</v>
      </c>
      <c r="B3" s="573"/>
      <c r="C3" s="573"/>
      <c r="D3" s="573"/>
    </row>
    <row r="4" spans="1:5" ht="21" customHeight="1" x14ac:dyDescent="0.25">
      <c r="A4" s="444"/>
      <c r="B4" s="445"/>
      <c r="C4" s="445"/>
      <c r="D4" s="428" t="s">
        <v>205</v>
      </c>
    </row>
    <row r="5" spans="1:5" ht="15.75" customHeight="1" x14ac:dyDescent="0.25">
      <c r="A5" s="574" t="s">
        <v>513</v>
      </c>
      <c r="B5" s="574" t="s">
        <v>206</v>
      </c>
      <c r="C5" s="454" t="s">
        <v>508</v>
      </c>
      <c r="D5" s="455" t="s">
        <v>509</v>
      </c>
    </row>
    <row r="6" spans="1:5" x14ac:dyDescent="0.25">
      <c r="A6" s="574"/>
      <c r="B6" s="574"/>
      <c r="C6" s="456" t="s">
        <v>526</v>
      </c>
      <c r="D6" s="456" t="s">
        <v>526</v>
      </c>
    </row>
    <row r="7" spans="1:5" ht="47.25" x14ac:dyDescent="0.25">
      <c r="A7" s="323" t="s">
        <v>514</v>
      </c>
      <c r="B7" s="447" t="s">
        <v>515</v>
      </c>
      <c r="C7" s="447"/>
      <c r="D7" s="448"/>
    </row>
    <row r="8" spans="1:5" ht="47.25" x14ac:dyDescent="0.25">
      <c r="A8" s="321">
        <v>1</v>
      </c>
      <c r="B8" s="347" t="s">
        <v>516</v>
      </c>
      <c r="C8" s="449">
        <v>0</v>
      </c>
      <c r="D8" s="449">
        <v>0</v>
      </c>
    </row>
    <row r="9" spans="1:5" ht="63" x14ac:dyDescent="0.25">
      <c r="A9" s="321">
        <v>2</v>
      </c>
      <c r="B9" s="347" t="s">
        <v>517</v>
      </c>
      <c r="C9" s="449">
        <v>0</v>
      </c>
      <c r="D9" s="449">
        <v>0</v>
      </c>
    </row>
    <row r="10" spans="1:5" x14ac:dyDescent="0.25">
      <c r="A10" s="450"/>
      <c r="B10" s="451" t="s">
        <v>518</v>
      </c>
      <c r="C10" s="452">
        <f>SUM(C8:C9)</f>
        <v>0</v>
      </c>
      <c r="D10" s="452">
        <f>SUM(D8:D9)</f>
        <v>0</v>
      </c>
    </row>
    <row r="11" spans="1:5" x14ac:dyDescent="0.25">
      <c r="A11" s="323" t="s">
        <v>519</v>
      </c>
      <c r="B11" s="447" t="s">
        <v>520</v>
      </c>
      <c r="C11" s="448"/>
      <c r="D11" s="448"/>
    </row>
    <row r="12" spans="1:5" ht="47.25" x14ac:dyDescent="0.25">
      <c r="A12" s="321">
        <v>1</v>
      </c>
      <c r="B12" s="347" t="s">
        <v>521</v>
      </c>
      <c r="C12" s="449">
        <v>0</v>
      </c>
      <c r="D12" s="449">
        <v>0</v>
      </c>
    </row>
    <row r="13" spans="1:5" ht="63" x14ac:dyDescent="0.25">
      <c r="A13" s="321">
        <v>2</v>
      </c>
      <c r="B13" s="347" t="s">
        <v>522</v>
      </c>
      <c r="C13" s="449">
        <v>0</v>
      </c>
      <c r="D13" s="449">
        <v>0</v>
      </c>
    </row>
    <row r="14" spans="1:5" x14ac:dyDescent="0.25">
      <c r="A14" s="321" t="s">
        <v>41</v>
      </c>
      <c r="B14" s="453" t="s">
        <v>518</v>
      </c>
      <c r="C14" s="452">
        <f>SUM(C12:C13)</f>
        <v>0</v>
      </c>
      <c r="D14" s="452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J13" sqref="J13"/>
    </sheetView>
  </sheetViews>
  <sheetFormatPr defaultColWidth="8.85546875" defaultRowHeight="15" x14ac:dyDescent="0.2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7" ht="148.5" customHeight="1" x14ac:dyDescent="0.25">
      <c r="A1" s="457"/>
      <c r="B1" s="457"/>
      <c r="C1" s="457"/>
      <c r="D1" s="457"/>
      <c r="E1" s="457"/>
      <c r="F1" s="576" t="s">
        <v>527</v>
      </c>
      <c r="G1" s="576"/>
    </row>
    <row r="2" spans="1:7" x14ac:dyDescent="0.25">
      <c r="A2" s="457"/>
      <c r="B2" s="457"/>
      <c r="C2" s="457"/>
      <c r="D2" s="457"/>
      <c r="E2" s="457"/>
      <c r="F2" s="577"/>
      <c r="G2" s="577"/>
    </row>
    <row r="3" spans="1:7" ht="43.15" customHeight="1" x14ac:dyDescent="0.25">
      <c r="A3" s="578" t="s">
        <v>528</v>
      </c>
      <c r="B3" s="578"/>
      <c r="C3" s="578"/>
      <c r="D3" s="578"/>
      <c r="E3" s="578"/>
      <c r="F3" s="578"/>
      <c r="G3" s="578"/>
    </row>
    <row r="4" spans="1:7" ht="15.75" x14ac:dyDescent="0.25">
      <c r="A4" s="458"/>
      <c r="B4" s="459"/>
      <c r="C4" s="459"/>
      <c r="D4" s="459"/>
      <c r="E4" s="459"/>
      <c r="F4" s="459"/>
      <c r="G4" s="459"/>
    </row>
    <row r="5" spans="1:7" ht="15.75" customHeight="1" x14ac:dyDescent="0.25">
      <c r="A5" s="578" t="s">
        <v>529</v>
      </c>
      <c r="B5" s="578"/>
      <c r="C5" s="578"/>
      <c r="D5" s="578"/>
      <c r="E5" s="578"/>
      <c r="F5" s="578"/>
      <c r="G5" s="578"/>
    </row>
    <row r="6" spans="1:7" ht="15.75" x14ac:dyDescent="0.25">
      <c r="A6" s="460"/>
      <c r="B6" s="460"/>
      <c r="C6" s="460"/>
      <c r="D6" s="460"/>
      <c r="E6" s="460"/>
      <c r="F6" s="460"/>
      <c r="G6" s="461" t="s">
        <v>530</v>
      </c>
    </row>
    <row r="7" spans="1:7" ht="75" x14ac:dyDescent="0.25">
      <c r="A7" s="462" t="s">
        <v>513</v>
      </c>
      <c r="B7" s="463" t="s">
        <v>531</v>
      </c>
      <c r="C7" s="462" t="s">
        <v>532</v>
      </c>
      <c r="D7" s="462" t="s">
        <v>533</v>
      </c>
      <c r="E7" s="462" t="s">
        <v>534</v>
      </c>
      <c r="F7" s="462" t="s">
        <v>535</v>
      </c>
      <c r="G7" s="462" t="s">
        <v>536</v>
      </c>
    </row>
    <row r="8" spans="1:7" ht="15.75" x14ac:dyDescent="0.25">
      <c r="A8" s="464">
        <v>1</v>
      </c>
      <c r="B8" s="464" t="s">
        <v>537</v>
      </c>
      <c r="C8" s="464" t="s">
        <v>538</v>
      </c>
      <c r="D8" s="464" t="s">
        <v>538</v>
      </c>
      <c r="E8" s="464" t="s">
        <v>538</v>
      </c>
      <c r="F8" s="464" t="s">
        <v>538</v>
      </c>
      <c r="G8" s="464" t="s">
        <v>538</v>
      </c>
    </row>
    <row r="9" spans="1:7" ht="15.75" x14ac:dyDescent="0.25">
      <c r="A9" s="465"/>
      <c r="B9" s="466"/>
      <c r="C9" s="466"/>
      <c r="D9" s="467"/>
      <c r="E9" s="467"/>
      <c r="F9" s="467"/>
      <c r="G9" s="468"/>
    </row>
    <row r="10" spans="1:7" ht="15.75" customHeight="1" x14ac:dyDescent="0.25">
      <c r="A10" s="578" t="s">
        <v>539</v>
      </c>
      <c r="B10" s="578"/>
      <c r="C10" s="578"/>
      <c r="D10" s="578"/>
      <c r="E10" s="578"/>
      <c r="F10" s="578"/>
      <c r="G10" s="578"/>
    </row>
    <row r="11" spans="1:7" ht="15.75" x14ac:dyDescent="0.25">
      <c r="A11" s="469"/>
      <c r="B11" s="470"/>
      <c r="C11" s="470"/>
      <c r="D11" s="470"/>
      <c r="E11" s="471"/>
      <c r="F11" s="472"/>
      <c r="G11" s="472" t="s">
        <v>530</v>
      </c>
    </row>
    <row r="12" spans="1:7" ht="15" customHeight="1" x14ac:dyDescent="0.25">
      <c r="A12" s="579" t="s">
        <v>540</v>
      </c>
      <c r="B12" s="579"/>
      <c r="C12" s="579"/>
      <c r="D12" s="579"/>
      <c r="E12" s="579"/>
      <c r="F12" s="579"/>
      <c r="G12" s="580" t="s">
        <v>484</v>
      </c>
    </row>
    <row r="13" spans="1:7" ht="26.45" customHeight="1" x14ac:dyDescent="0.25">
      <c r="A13" s="579"/>
      <c r="B13" s="579"/>
      <c r="C13" s="579"/>
      <c r="D13" s="579"/>
      <c r="E13" s="579"/>
      <c r="F13" s="579"/>
      <c r="G13" s="580"/>
    </row>
    <row r="14" spans="1:7" ht="31.9" customHeight="1" x14ac:dyDescent="0.25">
      <c r="A14" s="579" t="s">
        <v>541</v>
      </c>
      <c r="B14" s="579"/>
      <c r="C14" s="579"/>
      <c r="D14" s="579"/>
      <c r="E14" s="579"/>
      <c r="F14" s="579"/>
      <c r="G14" s="473">
        <v>0</v>
      </c>
    </row>
    <row r="15" spans="1:7" ht="15.75" x14ac:dyDescent="0.25">
      <c r="A15" s="471"/>
      <c r="B15" s="471"/>
      <c r="C15" s="471"/>
      <c r="D15" s="471"/>
      <c r="E15" s="471"/>
      <c r="F15" s="474"/>
      <c r="G15" s="471"/>
    </row>
  </sheetData>
  <mergeCells count="8">
    <mergeCell ref="A12:F13"/>
    <mergeCell ref="G12:G13"/>
    <mergeCell ref="A14:F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15" sqref="G15"/>
    </sheetView>
  </sheetViews>
  <sheetFormatPr defaultColWidth="8.85546875" defaultRowHeight="15" x14ac:dyDescent="0.2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7" ht="149.25" customHeight="1" x14ac:dyDescent="0.25">
      <c r="A1" s="457"/>
      <c r="B1" s="457"/>
      <c r="C1" s="457"/>
      <c r="D1" s="457"/>
      <c r="E1" s="457"/>
      <c r="F1" s="576" t="s">
        <v>542</v>
      </c>
      <c r="G1" s="576"/>
    </row>
    <row r="2" spans="1:7" x14ac:dyDescent="0.25">
      <c r="A2" s="457"/>
      <c r="B2" s="457"/>
      <c r="C2" s="457"/>
      <c r="D2" s="457"/>
      <c r="E2" s="457"/>
      <c r="F2" s="577"/>
      <c r="G2" s="577"/>
    </row>
    <row r="3" spans="1:7" ht="42.6" customHeight="1" x14ac:dyDescent="0.25">
      <c r="A3" s="578" t="s">
        <v>543</v>
      </c>
      <c r="B3" s="578"/>
      <c r="C3" s="578"/>
      <c r="D3" s="578"/>
      <c r="E3" s="578"/>
      <c r="F3" s="578"/>
      <c r="G3" s="578"/>
    </row>
    <row r="4" spans="1:7" ht="15.75" x14ac:dyDescent="0.25">
      <c r="A4" s="458"/>
      <c r="B4" s="459"/>
      <c r="C4" s="459"/>
      <c r="D4" s="459"/>
      <c r="E4" s="459"/>
      <c r="F4" s="459"/>
      <c r="G4" s="459"/>
    </row>
    <row r="5" spans="1:7" ht="15.75" customHeight="1" x14ac:dyDescent="0.25">
      <c r="A5" s="578" t="s">
        <v>544</v>
      </c>
      <c r="B5" s="578"/>
      <c r="C5" s="578"/>
      <c r="D5" s="578"/>
      <c r="E5" s="578"/>
      <c r="F5" s="578"/>
      <c r="G5" s="578"/>
    </row>
    <row r="6" spans="1:7" ht="15.75" x14ac:dyDescent="0.25">
      <c r="A6" s="460"/>
      <c r="B6" s="460"/>
      <c r="C6" s="460"/>
      <c r="D6" s="460"/>
      <c r="E6" s="460"/>
      <c r="F6" s="460"/>
      <c r="G6" s="461" t="s">
        <v>530</v>
      </c>
    </row>
    <row r="7" spans="1:7" ht="90" x14ac:dyDescent="0.25">
      <c r="A7" s="462" t="s">
        <v>513</v>
      </c>
      <c r="B7" s="463" t="s">
        <v>531</v>
      </c>
      <c r="C7" s="462" t="s">
        <v>532</v>
      </c>
      <c r="D7" s="462" t="s">
        <v>533</v>
      </c>
      <c r="E7" s="462" t="s">
        <v>534</v>
      </c>
      <c r="F7" s="462" t="s">
        <v>535</v>
      </c>
      <c r="G7" s="462" t="s">
        <v>536</v>
      </c>
    </row>
    <row r="8" spans="1:7" ht="15.75" x14ac:dyDescent="0.25">
      <c r="A8" s="464">
        <v>1</v>
      </c>
      <c r="B8" s="464" t="s">
        <v>537</v>
      </c>
      <c r="C8" s="464" t="s">
        <v>538</v>
      </c>
      <c r="D8" s="464" t="s">
        <v>538</v>
      </c>
      <c r="E8" s="464" t="s">
        <v>538</v>
      </c>
      <c r="F8" s="464" t="s">
        <v>538</v>
      </c>
      <c r="G8" s="464" t="s">
        <v>538</v>
      </c>
    </row>
    <row r="9" spans="1:7" ht="15.75" x14ac:dyDescent="0.25">
      <c r="A9" s="465"/>
      <c r="B9" s="466"/>
      <c r="C9" s="466"/>
      <c r="D9" s="467"/>
      <c r="E9" s="467"/>
      <c r="F9" s="467"/>
      <c r="G9" s="468"/>
    </row>
    <row r="10" spans="1:7" ht="15.75" customHeight="1" x14ac:dyDescent="0.25">
      <c r="A10" s="578" t="s">
        <v>539</v>
      </c>
      <c r="B10" s="578"/>
      <c r="C10" s="578"/>
      <c r="D10" s="578"/>
      <c r="E10" s="578"/>
      <c r="F10" s="578"/>
      <c r="G10" s="578"/>
    </row>
    <row r="11" spans="1:7" ht="15.75" x14ac:dyDescent="0.25">
      <c r="A11" s="469"/>
      <c r="B11" s="470"/>
      <c r="C11" s="470"/>
      <c r="D11" s="470"/>
      <c r="E11" s="471"/>
      <c r="F11" s="472"/>
      <c r="G11" s="472" t="s">
        <v>530</v>
      </c>
    </row>
    <row r="12" spans="1:7" ht="15.75" customHeight="1" x14ac:dyDescent="0.25">
      <c r="A12" s="579" t="s">
        <v>540</v>
      </c>
      <c r="B12" s="579"/>
      <c r="C12" s="579"/>
      <c r="D12" s="579"/>
      <c r="E12" s="579"/>
      <c r="F12" s="581" t="s">
        <v>484</v>
      </c>
      <c r="G12" s="581"/>
    </row>
    <row r="13" spans="1:7" x14ac:dyDescent="0.25">
      <c r="A13" s="579"/>
      <c r="B13" s="579"/>
      <c r="C13" s="579"/>
      <c r="D13" s="579"/>
      <c r="E13" s="579"/>
      <c r="F13" s="475" t="s">
        <v>545</v>
      </c>
      <c r="G13" s="476" t="s">
        <v>508</v>
      </c>
    </row>
    <row r="14" spans="1:7" ht="59.45" customHeight="1" x14ac:dyDescent="0.25">
      <c r="A14" s="579" t="s">
        <v>541</v>
      </c>
      <c r="B14" s="579"/>
      <c r="C14" s="579"/>
      <c r="D14" s="579"/>
      <c r="E14" s="579"/>
      <c r="F14" s="477">
        <v>127.4</v>
      </c>
      <c r="G14" s="477">
        <v>132</v>
      </c>
    </row>
    <row r="15" spans="1:7" ht="15.75" x14ac:dyDescent="0.25">
      <c r="A15" s="471"/>
      <c r="B15" s="471"/>
      <c r="C15" s="471"/>
      <c r="D15" s="471"/>
      <c r="E15" s="471"/>
      <c r="F15" s="474"/>
      <c r="G15" s="471"/>
    </row>
    <row r="16" spans="1:7" ht="15.75" x14ac:dyDescent="0.25">
      <c r="A16" s="471"/>
      <c r="B16" s="471"/>
      <c r="C16" s="471"/>
      <c r="D16" s="471"/>
      <c r="E16" s="471"/>
      <c r="F16" s="474"/>
      <c r="G16" s="471"/>
    </row>
    <row r="17" spans="1:7" ht="15.75" x14ac:dyDescent="0.25">
      <c r="A17" s="471"/>
      <c r="B17" s="471"/>
      <c r="C17" s="471"/>
      <c r="D17" s="471"/>
      <c r="E17" s="471"/>
      <c r="F17" s="474"/>
      <c r="G17" s="471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zoomScaleNormal="100" workbookViewId="0">
      <selection activeCell="B1" sqref="B1"/>
    </sheetView>
  </sheetViews>
  <sheetFormatPr defaultColWidth="9.140625" defaultRowHeight="15.75" outlineLevelRow="2" x14ac:dyDescent="0.25"/>
  <cols>
    <col min="1" max="1" width="33.42578125" style="292" customWidth="1"/>
    <col min="2" max="2" width="63.7109375" style="478" customWidth="1"/>
    <col min="3" max="3" width="16.28515625" style="479" customWidth="1"/>
    <col min="4" max="252" width="9.140625" style="480"/>
    <col min="253" max="253" width="26.7109375" style="480" customWidth="1"/>
    <col min="254" max="254" width="81.42578125" style="480" customWidth="1"/>
    <col min="255" max="257" width="13.85546875" style="480" customWidth="1"/>
    <col min="258" max="508" width="9.140625" style="480"/>
    <col min="509" max="509" width="26.7109375" style="480" customWidth="1"/>
    <col min="510" max="510" width="81.42578125" style="480" customWidth="1"/>
    <col min="511" max="513" width="13.85546875" style="480" customWidth="1"/>
    <col min="514" max="764" width="9.140625" style="480"/>
    <col min="765" max="765" width="26.7109375" style="480" customWidth="1"/>
    <col min="766" max="766" width="81.42578125" style="480" customWidth="1"/>
    <col min="767" max="769" width="13.85546875" style="480" customWidth="1"/>
    <col min="770" max="1020" width="9.140625" style="480"/>
    <col min="1021" max="1021" width="26.7109375" style="480" customWidth="1"/>
    <col min="1022" max="1022" width="81.42578125" style="480" customWidth="1"/>
    <col min="1023" max="1024" width="13.85546875" style="480" customWidth="1"/>
  </cols>
  <sheetData>
    <row r="1" spans="1:3" ht="162.75" customHeight="1" x14ac:dyDescent="0.25">
      <c r="B1" s="106" t="s">
        <v>615</v>
      </c>
      <c r="C1" s="481"/>
    </row>
    <row r="2" spans="1:3" ht="54.75" customHeight="1" x14ac:dyDescent="0.25">
      <c r="A2" s="582" t="s">
        <v>546</v>
      </c>
      <c r="B2" s="582"/>
      <c r="C2" s="582"/>
    </row>
    <row r="3" spans="1:3" ht="18.75" customHeight="1" x14ac:dyDescent="0.25">
      <c r="C3" s="479" t="s">
        <v>547</v>
      </c>
    </row>
    <row r="4" spans="1:3" s="484" customFormat="1" ht="94.5" customHeight="1" x14ac:dyDescent="0.25">
      <c r="A4" s="446" t="s">
        <v>43</v>
      </c>
      <c r="B4" s="482" t="s">
        <v>483</v>
      </c>
      <c r="C4" s="483" t="s">
        <v>548</v>
      </c>
    </row>
    <row r="5" spans="1:3" ht="31.9" customHeight="1" x14ac:dyDescent="0.25">
      <c r="A5" s="485" t="s">
        <v>485</v>
      </c>
      <c r="B5" s="486" t="s">
        <v>486</v>
      </c>
      <c r="C5" s="487">
        <f>C6+C12+C20</f>
        <v>0</v>
      </c>
    </row>
    <row r="6" spans="1:3" ht="31.9" customHeight="1" x14ac:dyDescent="0.25">
      <c r="A6" s="488" t="s">
        <v>549</v>
      </c>
      <c r="B6" s="364" t="s">
        <v>550</v>
      </c>
      <c r="C6" s="489">
        <f>C7+C9</f>
        <v>0</v>
      </c>
    </row>
    <row r="7" spans="1:3" ht="31.9" customHeight="1" x14ac:dyDescent="0.25">
      <c r="A7" s="488" t="s">
        <v>551</v>
      </c>
      <c r="B7" s="364" t="s">
        <v>552</v>
      </c>
      <c r="C7" s="489">
        <f>C8</f>
        <v>0</v>
      </c>
    </row>
    <row r="8" spans="1:3" ht="45" customHeight="1" x14ac:dyDescent="0.25">
      <c r="A8" s="490" t="s">
        <v>191</v>
      </c>
      <c r="B8" s="366" t="s">
        <v>553</v>
      </c>
      <c r="C8" s="491">
        <v>0</v>
      </c>
    </row>
    <row r="9" spans="1:3" ht="30" customHeight="1" outlineLevel="2" x14ac:dyDescent="0.25">
      <c r="A9" s="488" t="s">
        <v>554</v>
      </c>
      <c r="B9" s="364" t="s">
        <v>555</v>
      </c>
      <c r="C9" s="492">
        <f>C10</f>
        <v>0</v>
      </c>
    </row>
    <row r="10" spans="1:3" ht="51" customHeight="1" outlineLevel="2" x14ac:dyDescent="0.25">
      <c r="A10" s="488" t="s">
        <v>556</v>
      </c>
      <c r="B10" s="364" t="s">
        <v>557</v>
      </c>
      <c r="C10" s="492">
        <f>C11</f>
        <v>0</v>
      </c>
    </row>
    <row r="11" spans="1:3" ht="72.75" customHeight="1" outlineLevel="2" x14ac:dyDescent="0.25">
      <c r="A11" s="446" t="s">
        <v>558</v>
      </c>
      <c r="B11" s="493" t="s">
        <v>559</v>
      </c>
      <c r="C11" s="494">
        <v>0</v>
      </c>
    </row>
    <row r="12" spans="1:3" ht="50.25" customHeight="1" x14ac:dyDescent="0.25">
      <c r="A12" s="495" t="s">
        <v>560</v>
      </c>
      <c r="B12" s="496" t="s">
        <v>561</v>
      </c>
      <c r="C12" s="489">
        <f>C16+C18</f>
        <v>0</v>
      </c>
    </row>
    <row r="13" spans="1:3" ht="52.15" customHeight="1" outlineLevel="1" x14ac:dyDescent="0.25">
      <c r="A13" s="497" t="s">
        <v>562</v>
      </c>
      <c r="B13" s="498" t="s">
        <v>563</v>
      </c>
      <c r="C13" s="499">
        <f>C14</f>
        <v>0</v>
      </c>
    </row>
    <row r="14" spans="1:3" ht="47.25" outlineLevel="1" x14ac:dyDescent="0.25">
      <c r="A14" s="497" t="s">
        <v>564</v>
      </c>
      <c r="B14" s="498" t="s">
        <v>565</v>
      </c>
      <c r="C14" s="437">
        <f>C15</f>
        <v>0</v>
      </c>
    </row>
    <row r="15" spans="1:3" ht="63" outlineLevel="1" x14ac:dyDescent="0.25">
      <c r="A15" s="497" t="s">
        <v>193</v>
      </c>
      <c r="B15" s="498" t="s">
        <v>566</v>
      </c>
      <c r="C15" s="500">
        <v>0</v>
      </c>
    </row>
    <row r="16" spans="1:3" ht="47.25" outlineLevel="1" x14ac:dyDescent="0.25">
      <c r="A16" s="495" t="s">
        <v>564</v>
      </c>
      <c r="B16" s="501" t="s">
        <v>565</v>
      </c>
      <c r="C16" s="502">
        <f>C17</f>
        <v>0</v>
      </c>
    </row>
    <row r="17" spans="1:3" ht="63" outlineLevel="1" x14ac:dyDescent="0.25">
      <c r="A17" s="497" t="s">
        <v>193</v>
      </c>
      <c r="B17" s="498" t="s">
        <v>566</v>
      </c>
      <c r="C17" s="500">
        <v>0</v>
      </c>
    </row>
    <row r="18" spans="1:3" ht="65.45" customHeight="1" x14ac:dyDescent="0.25">
      <c r="A18" s="495" t="s">
        <v>567</v>
      </c>
      <c r="B18" s="501" t="s">
        <v>568</v>
      </c>
      <c r="C18" s="489">
        <f>C19</f>
        <v>0</v>
      </c>
    </row>
    <row r="19" spans="1:3" ht="47.45" customHeight="1" x14ac:dyDescent="0.25">
      <c r="A19" s="497" t="s">
        <v>569</v>
      </c>
      <c r="B19" s="498" t="s">
        <v>570</v>
      </c>
      <c r="C19" s="503">
        <v>0</v>
      </c>
    </row>
    <row r="20" spans="1:3" ht="56.45" customHeight="1" x14ac:dyDescent="0.25">
      <c r="A20" s="495" t="s">
        <v>571</v>
      </c>
      <c r="B20" s="496" t="s">
        <v>572</v>
      </c>
      <c r="C20" s="504">
        <v>0</v>
      </c>
    </row>
    <row r="21" spans="1:3" ht="62.45" customHeight="1" x14ac:dyDescent="0.25">
      <c r="A21" s="495" t="s">
        <v>573</v>
      </c>
      <c r="B21" s="496" t="s">
        <v>574</v>
      </c>
      <c r="C21" s="505">
        <v>0</v>
      </c>
    </row>
    <row r="22" spans="1:3" ht="46.5" customHeight="1" x14ac:dyDescent="0.25">
      <c r="A22" s="497" t="s">
        <v>575</v>
      </c>
      <c r="B22" s="366" t="s">
        <v>201</v>
      </c>
      <c r="C22" s="505">
        <v>0</v>
      </c>
    </row>
    <row r="23" spans="1:3" ht="54" customHeight="1" x14ac:dyDescent="0.25">
      <c r="A23" s="497" t="s">
        <v>576</v>
      </c>
      <c r="B23" s="366" t="s">
        <v>201</v>
      </c>
      <c r="C23" s="505">
        <v>0</v>
      </c>
    </row>
    <row r="24" spans="1:3" ht="33" customHeight="1" x14ac:dyDescent="0.25">
      <c r="A24" s="495" t="s">
        <v>577</v>
      </c>
      <c r="B24" s="496" t="s">
        <v>578</v>
      </c>
      <c r="C24" s="504">
        <f>+C25</f>
        <v>0</v>
      </c>
    </row>
    <row r="25" spans="1:3" ht="43.9" customHeight="1" x14ac:dyDescent="0.25">
      <c r="A25" s="497" t="s">
        <v>579</v>
      </c>
      <c r="B25" s="498" t="s">
        <v>580</v>
      </c>
      <c r="C25" s="506">
        <f>+C26</f>
        <v>0</v>
      </c>
    </row>
    <row r="26" spans="1:3" ht="114.6" customHeight="1" x14ac:dyDescent="0.25">
      <c r="A26" s="497" t="s">
        <v>581</v>
      </c>
      <c r="B26" s="498" t="s">
        <v>582</v>
      </c>
      <c r="C26" s="506">
        <f>+C27</f>
        <v>0</v>
      </c>
    </row>
    <row r="27" spans="1:3" ht="126.6" customHeight="1" x14ac:dyDescent="0.25">
      <c r="A27" s="497" t="s">
        <v>583</v>
      </c>
      <c r="B27" s="498" t="s">
        <v>584</v>
      </c>
      <c r="C27" s="506">
        <v>0</v>
      </c>
    </row>
    <row r="28" spans="1:3" ht="54" customHeight="1" x14ac:dyDescent="0.25">
      <c r="A28" s="507"/>
      <c r="B28" s="480"/>
    </row>
    <row r="29" spans="1:3" ht="69.599999999999994" customHeight="1" x14ac:dyDescent="0.25">
      <c r="A29" s="507"/>
      <c r="B29" s="480"/>
    </row>
    <row r="30" spans="1:3" ht="31.5" customHeight="1" x14ac:dyDescent="0.25">
      <c r="A30" s="507"/>
      <c r="B30" s="480"/>
    </row>
    <row r="31" spans="1:3" ht="52.9" customHeight="1" x14ac:dyDescent="0.25">
      <c r="A31" s="507"/>
      <c r="B31" s="480"/>
    </row>
    <row r="32" spans="1:3" ht="9" customHeight="1" x14ac:dyDescent="0.25">
      <c r="A32" s="507"/>
      <c r="B32" s="480"/>
    </row>
    <row r="35" spans="1:2" x14ac:dyDescent="0.25">
      <c r="A35" s="507"/>
      <c r="B35" s="480"/>
    </row>
    <row r="37" spans="1:2" ht="59.25" customHeight="1" x14ac:dyDescent="0.25">
      <c r="A37" s="507"/>
      <c r="B37" s="480"/>
    </row>
  </sheetData>
  <mergeCells count="1">
    <mergeCell ref="A2:C2"/>
  </mergeCells>
  <pageMargins left="1.1812499999999999" right="0.39374999999999999" top="0.78749999999999998" bottom="0.78749999999999998" header="0.51180555555555496" footer="0.51180555555555496"/>
  <pageSetup paperSize="9" scale="7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B3" sqref="B3:H3"/>
    </sheetView>
  </sheetViews>
  <sheetFormatPr defaultColWidth="8.85546875" defaultRowHeight="15" outlineLevelCol="2" x14ac:dyDescent="0.25"/>
  <cols>
    <col min="1" max="1" width="29" customWidth="1"/>
    <col min="2" max="2" width="28.5703125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22.5703125" style="33" customWidth="1" collapsed="1"/>
  </cols>
  <sheetData>
    <row r="1" spans="1:8" ht="2.25" customHeight="1" x14ac:dyDescent="0.25"/>
    <row r="2" spans="1:8" ht="0.75" customHeight="1" x14ac:dyDescent="0.25">
      <c r="A2" s="34"/>
      <c r="B2" s="35"/>
      <c r="C2" s="35"/>
    </row>
    <row r="3" spans="1:8" ht="120" customHeight="1" x14ac:dyDescent="0.25">
      <c r="A3" s="34"/>
      <c r="B3" s="13" t="s">
        <v>605</v>
      </c>
      <c r="C3" s="13"/>
      <c r="D3" s="13"/>
      <c r="E3" s="13"/>
      <c r="F3" s="13"/>
      <c r="G3" s="13"/>
      <c r="H3" s="13"/>
    </row>
    <row r="4" spans="1:8" x14ac:dyDescent="0.25">
      <c r="A4" s="34"/>
      <c r="B4" s="34"/>
      <c r="C4" s="35"/>
    </row>
    <row r="5" spans="1:8" ht="15.75" customHeight="1" x14ac:dyDescent="0.25">
      <c r="A5" s="12" t="s">
        <v>42</v>
      </c>
      <c r="B5" s="12"/>
      <c r="C5" s="12"/>
      <c r="D5" s="12"/>
      <c r="E5" s="12"/>
      <c r="F5" s="12"/>
      <c r="G5" s="12"/>
      <c r="H5" s="12"/>
    </row>
    <row r="6" spans="1:8" ht="15.75" customHeight="1" x14ac:dyDescent="0.25">
      <c r="A6" s="12"/>
      <c r="B6" s="12"/>
      <c r="C6" s="12"/>
      <c r="D6" s="12"/>
      <c r="E6" s="12"/>
      <c r="F6" s="12"/>
      <c r="G6" s="12"/>
      <c r="H6" s="12"/>
    </row>
    <row r="7" spans="1:8" ht="15.75" x14ac:dyDescent="0.25">
      <c r="A7" s="36"/>
      <c r="B7" s="36"/>
      <c r="C7" s="37"/>
      <c r="D7" s="38"/>
      <c r="E7" s="38"/>
      <c r="F7" s="38"/>
      <c r="G7" s="38"/>
      <c r="H7" s="38"/>
    </row>
    <row r="8" spans="1:8" ht="47.25" customHeight="1" x14ac:dyDescent="0.25">
      <c r="A8" s="11" t="s">
        <v>43</v>
      </c>
      <c r="B8" s="11" t="s">
        <v>44</v>
      </c>
      <c r="C8" s="10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50</v>
      </c>
    </row>
    <row r="9" spans="1:8" ht="15" customHeight="1" x14ac:dyDescent="0.25">
      <c r="A9" s="11"/>
      <c r="B9" s="11"/>
      <c r="C9" s="10"/>
      <c r="D9" s="9"/>
      <c r="E9" s="9"/>
      <c r="F9" s="9"/>
      <c r="G9" s="9"/>
      <c r="H9" s="9"/>
    </row>
    <row r="10" spans="1:8" ht="15.75" x14ac:dyDescent="0.25">
      <c r="A10" s="41"/>
      <c r="B10" s="39" t="s">
        <v>51</v>
      </c>
      <c r="C10" s="40">
        <f>C11+C27</f>
        <v>5346.54</v>
      </c>
      <c r="D10" s="42">
        <f>SUM(D11:D35)</f>
        <v>577.21</v>
      </c>
      <c r="E10" s="42">
        <f>SUM(E11:E35)</f>
        <v>235</v>
      </c>
      <c r="F10" s="42">
        <f>SUM(F11:F35)</f>
        <v>40</v>
      </c>
      <c r="G10" s="42">
        <f>SUM(G11:G35)</f>
        <v>145.55000000000001</v>
      </c>
      <c r="H10" s="42">
        <f>H11+H27</f>
        <v>7345.7</v>
      </c>
    </row>
    <row r="11" spans="1:8" ht="47.25" x14ac:dyDescent="0.25">
      <c r="A11" s="39" t="s">
        <v>52</v>
      </c>
      <c r="B11" s="39" t="s">
        <v>53</v>
      </c>
      <c r="C11" s="40">
        <f>C18+C14+C12</f>
        <v>815</v>
      </c>
      <c r="D11" s="43"/>
      <c r="E11" s="43"/>
      <c r="F11" s="43"/>
      <c r="G11" s="43"/>
      <c r="H11" s="42">
        <f>H12+H14+H18+H24</f>
        <v>1966</v>
      </c>
    </row>
    <row r="12" spans="1:8" ht="31.5" x14ac:dyDescent="0.25">
      <c r="A12" s="39" t="s">
        <v>54</v>
      </c>
      <c r="B12" s="39" t="s">
        <v>55</v>
      </c>
      <c r="C12" s="40">
        <v>70</v>
      </c>
      <c r="D12" s="43"/>
      <c r="E12" s="43"/>
      <c r="F12" s="43"/>
      <c r="G12" s="43"/>
      <c r="H12" s="42">
        <f>H13</f>
        <v>93</v>
      </c>
    </row>
    <row r="13" spans="1:8" ht="31.5" x14ac:dyDescent="0.25">
      <c r="A13" s="44" t="s">
        <v>56</v>
      </c>
      <c r="B13" s="44" t="s">
        <v>57</v>
      </c>
      <c r="C13" s="45">
        <v>70</v>
      </c>
      <c r="D13" s="43"/>
      <c r="E13" s="43">
        <v>45</v>
      </c>
      <c r="F13" s="43"/>
      <c r="G13" s="43"/>
      <c r="H13" s="43">
        <v>93</v>
      </c>
    </row>
    <row r="14" spans="1:8" ht="31.5" x14ac:dyDescent="0.25">
      <c r="A14" s="39" t="s">
        <v>58</v>
      </c>
      <c r="B14" s="39" t="s">
        <v>59</v>
      </c>
      <c r="C14" s="40">
        <f>C15+C16+C17</f>
        <v>555</v>
      </c>
      <c r="D14" s="43"/>
      <c r="E14" s="43"/>
      <c r="F14" s="43"/>
      <c r="G14" s="43"/>
      <c r="H14" s="42">
        <f>H15+H16+H17</f>
        <v>926</v>
      </c>
    </row>
    <row r="15" spans="1:8" ht="47.25" x14ac:dyDescent="0.25">
      <c r="A15" s="44" t="s">
        <v>60</v>
      </c>
      <c r="B15" s="44" t="s">
        <v>7</v>
      </c>
      <c r="C15" s="45">
        <v>450</v>
      </c>
      <c r="D15" s="43"/>
      <c r="E15" s="43"/>
      <c r="F15" s="43"/>
      <c r="G15" s="43"/>
      <c r="H15" s="43">
        <v>500</v>
      </c>
    </row>
    <row r="16" spans="1:8" ht="94.5" hidden="1" x14ac:dyDescent="0.25">
      <c r="A16" s="44" t="s">
        <v>61</v>
      </c>
      <c r="B16" s="44" t="s">
        <v>8</v>
      </c>
      <c r="C16" s="45">
        <v>80</v>
      </c>
      <c r="D16" s="43"/>
      <c r="E16" s="43"/>
      <c r="F16" s="43"/>
      <c r="G16" s="43"/>
      <c r="H16" s="43">
        <v>0</v>
      </c>
    </row>
    <row r="17" spans="1:8" ht="78.75" x14ac:dyDescent="0.25">
      <c r="A17" s="44" t="s">
        <v>62</v>
      </c>
      <c r="B17" s="44" t="s">
        <v>9</v>
      </c>
      <c r="C17" s="45">
        <v>25</v>
      </c>
      <c r="D17" s="43"/>
      <c r="E17" s="43"/>
      <c r="F17" s="43">
        <v>40</v>
      </c>
      <c r="G17" s="43">
        <v>30</v>
      </c>
      <c r="H17" s="43">
        <v>426</v>
      </c>
    </row>
    <row r="18" spans="1:8" ht="15.75" x14ac:dyDescent="0.25">
      <c r="A18" s="39" t="s">
        <v>63</v>
      </c>
      <c r="B18" s="39" t="s">
        <v>64</v>
      </c>
      <c r="C18" s="40">
        <f>C19+C20</f>
        <v>190</v>
      </c>
      <c r="D18" s="43"/>
      <c r="E18" s="43"/>
      <c r="F18" s="43"/>
      <c r="G18" s="43"/>
      <c r="H18" s="42">
        <f>H19+H20</f>
        <v>677</v>
      </c>
    </row>
    <row r="19" spans="1:8" ht="126" x14ac:dyDescent="0.25">
      <c r="A19" s="44" t="s">
        <v>65</v>
      </c>
      <c r="B19" s="44" t="s">
        <v>10</v>
      </c>
      <c r="C19" s="45">
        <v>50</v>
      </c>
      <c r="D19" s="43"/>
      <c r="E19" s="43"/>
      <c r="F19" s="43"/>
      <c r="G19" s="43"/>
      <c r="H19" s="43">
        <v>100</v>
      </c>
    </row>
    <row r="20" spans="1:8" ht="15.75" x14ac:dyDescent="0.25">
      <c r="A20" s="39" t="s">
        <v>66</v>
      </c>
      <c r="B20" s="39" t="s">
        <v>11</v>
      </c>
      <c r="C20" s="40">
        <f>C21+C22</f>
        <v>140</v>
      </c>
      <c r="D20" s="43"/>
      <c r="E20" s="43"/>
      <c r="F20" s="43"/>
      <c r="G20" s="43"/>
      <c r="H20" s="42">
        <f>H21+H22</f>
        <v>577</v>
      </c>
    </row>
    <row r="21" spans="1:8" ht="141.75" x14ac:dyDescent="0.25">
      <c r="A21" s="44" t="s">
        <v>67</v>
      </c>
      <c r="B21" s="44" t="s">
        <v>12</v>
      </c>
      <c r="C21" s="45">
        <v>120</v>
      </c>
      <c r="D21" s="43"/>
      <c r="E21" s="43"/>
      <c r="F21" s="43"/>
      <c r="G21" s="43"/>
      <c r="H21" s="43">
        <v>260</v>
      </c>
    </row>
    <row r="22" spans="1:8" ht="141.75" x14ac:dyDescent="0.25">
      <c r="A22" s="44" t="s">
        <v>68</v>
      </c>
      <c r="B22" s="44" t="s">
        <v>13</v>
      </c>
      <c r="C22" s="45">
        <v>20</v>
      </c>
      <c r="D22" s="43"/>
      <c r="E22" s="43"/>
      <c r="F22" s="43"/>
      <c r="G22" s="43">
        <v>30</v>
      </c>
      <c r="H22" s="43">
        <v>317</v>
      </c>
    </row>
    <row r="23" spans="1:8" ht="47.25" hidden="1" x14ac:dyDescent="0.25">
      <c r="A23" s="46" t="s">
        <v>69</v>
      </c>
      <c r="B23" s="44" t="s">
        <v>70</v>
      </c>
      <c r="C23" s="45"/>
      <c r="D23" s="43"/>
      <c r="E23" s="43"/>
      <c r="F23" s="43"/>
      <c r="G23" s="43"/>
      <c r="H23" s="43">
        <v>0</v>
      </c>
    </row>
    <row r="24" spans="1:8" ht="15.75" x14ac:dyDescent="0.25">
      <c r="A24" s="47" t="s">
        <v>71</v>
      </c>
      <c r="B24" s="39"/>
      <c r="C24" s="40"/>
      <c r="D24" s="42"/>
      <c r="E24" s="42"/>
      <c r="F24" s="42"/>
      <c r="G24" s="42"/>
      <c r="H24" s="42">
        <f>H25</f>
        <v>270</v>
      </c>
    </row>
    <row r="25" spans="1:8" ht="63" x14ac:dyDescent="0.25">
      <c r="A25" s="46" t="s">
        <v>72</v>
      </c>
      <c r="B25" s="46" t="s">
        <v>73</v>
      </c>
      <c r="C25" s="45"/>
      <c r="D25" s="43"/>
      <c r="E25" s="43"/>
      <c r="F25" s="43"/>
      <c r="G25" s="43"/>
      <c r="H25" s="43">
        <f>H26</f>
        <v>270</v>
      </c>
    </row>
    <row r="26" spans="1:8" ht="247.5" x14ac:dyDescent="0.25">
      <c r="A26" s="46" t="s">
        <v>74</v>
      </c>
      <c r="B26" s="48" t="s">
        <v>75</v>
      </c>
      <c r="C26" s="45"/>
      <c r="D26" s="43"/>
      <c r="E26" s="43"/>
      <c r="F26" s="43"/>
      <c r="G26" s="43"/>
      <c r="H26" s="43">
        <v>270</v>
      </c>
    </row>
    <row r="27" spans="1:8" ht="31.5" x14ac:dyDescent="0.25">
      <c r="A27" s="39" t="s">
        <v>76</v>
      </c>
      <c r="B27" s="39" t="s">
        <v>77</v>
      </c>
      <c r="C27" s="40">
        <f>C28</f>
        <v>4531.54</v>
      </c>
      <c r="D27" s="43"/>
      <c r="E27" s="43"/>
      <c r="F27" s="43"/>
      <c r="G27" s="43"/>
      <c r="H27" s="42">
        <f>H28</f>
        <v>5379.7</v>
      </c>
    </row>
    <row r="28" spans="1:8" ht="78.75" x14ac:dyDescent="0.25">
      <c r="A28" s="39" t="s">
        <v>78</v>
      </c>
      <c r="B28" s="39" t="s">
        <v>79</v>
      </c>
      <c r="C28" s="40">
        <f>C29+C30+C31+C32+C33+C35</f>
        <v>4531.54</v>
      </c>
      <c r="D28" s="43"/>
      <c r="E28" s="43"/>
      <c r="F28" s="43"/>
      <c r="G28" s="43"/>
      <c r="H28" s="42">
        <f>SUM(H29:H37)</f>
        <v>5379.7</v>
      </c>
    </row>
    <row r="29" spans="1:8" ht="63" x14ac:dyDescent="0.25">
      <c r="A29" s="44" t="s">
        <v>80</v>
      </c>
      <c r="B29" s="44" t="s">
        <v>81</v>
      </c>
      <c r="C29" s="45">
        <v>1016.8</v>
      </c>
      <c r="D29" s="43"/>
      <c r="E29" s="43"/>
      <c r="F29" s="43"/>
      <c r="G29" s="43"/>
      <c r="H29" s="43">
        <v>1107.4000000000001</v>
      </c>
    </row>
    <row r="30" spans="1:8" ht="110.25" x14ac:dyDescent="0.25">
      <c r="A30" s="44" t="s">
        <v>82</v>
      </c>
      <c r="B30" s="44" t="s">
        <v>83</v>
      </c>
      <c r="C30" s="45">
        <v>60</v>
      </c>
      <c r="D30" s="43"/>
      <c r="E30" s="43"/>
      <c r="F30" s="43"/>
      <c r="G30" s="43"/>
      <c r="H30" s="43">
        <v>239.1</v>
      </c>
    </row>
    <row r="31" spans="1:8" ht="110.25" x14ac:dyDescent="0.25">
      <c r="A31" s="44" t="s">
        <v>84</v>
      </c>
      <c r="B31" s="44" t="s">
        <v>85</v>
      </c>
      <c r="C31" s="45">
        <v>822</v>
      </c>
      <c r="D31" s="43"/>
      <c r="E31" s="43"/>
      <c r="F31" s="43"/>
      <c r="G31" s="43">
        <v>85.55</v>
      </c>
      <c r="H31" s="43">
        <v>499.2</v>
      </c>
    </row>
    <row r="32" spans="1:8" ht="94.5" x14ac:dyDescent="0.25">
      <c r="A32" s="46" t="s">
        <v>86</v>
      </c>
      <c r="B32" s="44" t="s">
        <v>87</v>
      </c>
      <c r="C32" s="45">
        <v>1401.2</v>
      </c>
      <c r="D32" s="43"/>
      <c r="E32" s="43"/>
      <c r="F32" s="43"/>
      <c r="G32" s="43"/>
      <c r="H32" s="43">
        <v>684</v>
      </c>
    </row>
    <row r="33" spans="1:8" ht="126" x14ac:dyDescent="0.25">
      <c r="A33" s="49" t="s">
        <v>88</v>
      </c>
      <c r="B33" s="50" t="s">
        <v>89</v>
      </c>
      <c r="C33" s="51">
        <v>626.95000000000005</v>
      </c>
      <c r="D33" s="52"/>
      <c r="E33" s="52"/>
      <c r="F33" s="52"/>
      <c r="G33" s="52"/>
      <c r="H33" s="52">
        <v>350</v>
      </c>
    </row>
    <row r="34" spans="1:8" ht="46.15" hidden="1" customHeight="1" x14ac:dyDescent="0.25">
      <c r="A34" s="53" t="s">
        <v>90</v>
      </c>
      <c r="B34" s="54" t="s">
        <v>91</v>
      </c>
      <c r="C34" s="55">
        <v>0</v>
      </c>
      <c r="D34" s="56"/>
      <c r="E34" s="56">
        <v>190</v>
      </c>
      <c r="F34" s="56"/>
      <c r="G34" s="56"/>
      <c r="H34" s="57">
        <v>0</v>
      </c>
    </row>
    <row r="35" spans="1:8" ht="220.5" hidden="1" x14ac:dyDescent="0.25">
      <c r="A35" s="58" t="s">
        <v>92</v>
      </c>
      <c r="B35" s="59" t="s">
        <v>93</v>
      </c>
      <c r="C35" s="60" t="s">
        <v>94</v>
      </c>
      <c r="D35" s="61">
        <v>577.21</v>
      </c>
      <c r="E35" s="61"/>
      <c r="F35" s="61"/>
      <c r="G35" s="61"/>
      <c r="H35" s="52">
        <v>0</v>
      </c>
    </row>
    <row r="36" spans="1:8" ht="63" hidden="1" x14ac:dyDescent="0.25">
      <c r="A36" s="62" t="s">
        <v>95</v>
      </c>
      <c r="B36" s="62" t="s">
        <v>96</v>
      </c>
      <c r="C36" s="63"/>
      <c r="D36" s="64"/>
      <c r="E36" s="64"/>
      <c r="F36" s="64"/>
      <c r="G36" s="64"/>
      <c r="H36" s="64">
        <v>0</v>
      </c>
    </row>
    <row r="37" spans="1:8" ht="78.75" x14ac:dyDescent="0.25">
      <c r="A37" s="65" t="s">
        <v>95</v>
      </c>
      <c r="B37" s="66" t="s">
        <v>97</v>
      </c>
      <c r="C37" s="67"/>
      <c r="D37" s="68"/>
      <c r="E37" s="68"/>
      <c r="F37" s="68"/>
      <c r="G37" s="68"/>
      <c r="H37" s="69">
        <v>2500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0555555555496" footer="0.51180555555555496"/>
  <pageSetup paperSize="9" firstPageNumber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topLeftCell="A24" zoomScaleNormal="100" workbookViewId="0">
      <selection activeCell="C1" sqref="C1:D1"/>
    </sheetView>
  </sheetViews>
  <sheetFormatPr defaultColWidth="9.140625" defaultRowHeight="15.75" outlineLevelRow="1" x14ac:dyDescent="0.3"/>
  <cols>
    <col min="1" max="1" width="34.7109375" style="508" customWidth="1"/>
    <col min="2" max="2" width="63.7109375" style="509" customWidth="1"/>
    <col min="3" max="3" width="16.28515625" style="425" customWidth="1"/>
    <col min="4" max="4" width="15.42578125" style="425" customWidth="1"/>
    <col min="5" max="255" width="9.140625" style="510"/>
    <col min="256" max="256" width="26.7109375" style="510" customWidth="1"/>
    <col min="257" max="257" width="81.42578125" style="510" customWidth="1"/>
    <col min="258" max="260" width="13.85546875" style="510" customWidth="1"/>
    <col min="261" max="511" width="9.140625" style="510"/>
    <col min="512" max="512" width="26.7109375" style="510" customWidth="1"/>
    <col min="513" max="513" width="81.42578125" style="510" customWidth="1"/>
    <col min="514" max="516" width="13.85546875" style="510" customWidth="1"/>
    <col min="517" max="767" width="9.140625" style="510"/>
    <col min="768" max="768" width="26.7109375" style="510" customWidth="1"/>
    <col min="769" max="769" width="81.42578125" style="510" customWidth="1"/>
    <col min="770" max="772" width="13.85546875" style="510" customWidth="1"/>
    <col min="773" max="1023" width="9.140625" style="510"/>
    <col min="1024" max="1024" width="26.7109375" style="510" customWidth="1"/>
  </cols>
  <sheetData>
    <row r="1" spans="1:6" ht="234.75" customHeight="1" x14ac:dyDescent="0.3">
      <c r="A1" s="106"/>
      <c r="B1" s="511"/>
      <c r="C1" s="571" t="s">
        <v>616</v>
      </c>
      <c r="D1" s="571"/>
      <c r="E1" s="512"/>
      <c r="F1" s="512"/>
    </row>
    <row r="2" spans="1:6" ht="54.75" customHeight="1" x14ac:dyDescent="0.3">
      <c r="A2" s="583" t="s">
        <v>585</v>
      </c>
      <c r="B2" s="583"/>
      <c r="C2" s="583"/>
      <c r="D2" s="583"/>
    </row>
    <row r="3" spans="1:6" ht="18.75" customHeight="1" x14ac:dyDescent="0.3">
      <c r="D3" s="425" t="s">
        <v>547</v>
      </c>
    </row>
    <row r="4" spans="1:6" s="516" customFormat="1" ht="94.5" customHeight="1" x14ac:dyDescent="0.25">
      <c r="A4" s="513" t="s">
        <v>43</v>
      </c>
      <c r="B4" s="514" t="s">
        <v>483</v>
      </c>
      <c r="C4" s="66" t="s">
        <v>586</v>
      </c>
      <c r="D4" s="515" t="s">
        <v>587</v>
      </c>
    </row>
    <row r="5" spans="1:6" ht="31.9" customHeight="1" x14ac:dyDescent="0.3">
      <c r="A5" s="517" t="s">
        <v>485</v>
      </c>
      <c r="B5" s="518" t="s">
        <v>486</v>
      </c>
      <c r="C5" s="489">
        <f>C6+C11+C19</f>
        <v>0</v>
      </c>
      <c r="D5" s="489">
        <f>D6+D11+D19</f>
        <v>0</v>
      </c>
    </row>
    <row r="6" spans="1:6" ht="31.9" customHeight="1" x14ac:dyDescent="0.3">
      <c r="A6" s="488" t="s">
        <v>549</v>
      </c>
      <c r="B6" s="519" t="s">
        <v>550</v>
      </c>
      <c r="C6" s="489">
        <f>C7+C9</f>
        <v>0</v>
      </c>
      <c r="D6" s="489">
        <f>D7+D9</f>
        <v>0</v>
      </c>
    </row>
    <row r="7" spans="1:6" ht="31.9" customHeight="1" x14ac:dyDescent="0.3">
      <c r="A7" s="488" t="s">
        <v>551</v>
      </c>
      <c r="B7" s="519" t="s">
        <v>552</v>
      </c>
      <c r="C7" s="489">
        <f>C8</f>
        <v>0</v>
      </c>
      <c r="D7" s="489">
        <f>D8</f>
        <v>0</v>
      </c>
    </row>
    <row r="8" spans="1:6" ht="50.25" customHeight="1" x14ac:dyDescent="0.3">
      <c r="A8" s="490" t="s">
        <v>191</v>
      </c>
      <c r="B8" s="520" t="s">
        <v>553</v>
      </c>
      <c r="C8" s="503">
        <v>0</v>
      </c>
      <c r="D8" s="503">
        <v>0</v>
      </c>
    </row>
    <row r="9" spans="1:6" ht="31.9" customHeight="1" x14ac:dyDescent="0.3">
      <c r="A9" s="488" t="s">
        <v>554</v>
      </c>
      <c r="B9" s="519" t="s">
        <v>555</v>
      </c>
      <c r="C9" s="492">
        <f>C10</f>
        <v>0</v>
      </c>
      <c r="D9" s="492">
        <f>D10</f>
        <v>0</v>
      </c>
    </row>
    <row r="10" spans="1:6" ht="31.9" customHeight="1" x14ac:dyDescent="0.3">
      <c r="A10" s="490" t="s">
        <v>556</v>
      </c>
      <c r="B10" s="520" t="s">
        <v>557</v>
      </c>
      <c r="C10" s="503"/>
      <c r="D10" s="503">
        <v>0</v>
      </c>
    </row>
    <row r="11" spans="1:6" ht="35.25" customHeight="1" x14ac:dyDescent="0.3">
      <c r="A11" s="495" t="s">
        <v>560</v>
      </c>
      <c r="B11" s="496" t="s">
        <v>561</v>
      </c>
      <c r="C11" s="489">
        <f>C15+C17</f>
        <v>0</v>
      </c>
      <c r="D11" s="489">
        <f>D15+D17</f>
        <v>0</v>
      </c>
    </row>
    <row r="12" spans="1:6" ht="54.75" hidden="1" customHeight="1" outlineLevel="1" x14ac:dyDescent="0.3">
      <c r="A12" s="497" t="s">
        <v>562</v>
      </c>
      <c r="B12" s="498" t="s">
        <v>563</v>
      </c>
      <c r="C12" s="499">
        <f>C13</f>
        <v>0</v>
      </c>
      <c r="D12" s="502">
        <f>D13</f>
        <v>0</v>
      </c>
    </row>
    <row r="13" spans="1:6" ht="55.5" hidden="1" customHeight="1" outlineLevel="1" x14ac:dyDescent="0.3">
      <c r="A13" s="497" t="s">
        <v>564</v>
      </c>
      <c r="B13" s="498" t="s">
        <v>565</v>
      </c>
      <c r="C13" s="437">
        <f>C14</f>
        <v>0</v>
      </c>
      <c r="D13" s="500">
        <f>D14</f>
        <v>0</v>
      </c>
    </row>
    <row r="14" spans="1:6" ht="52.5" hidden="1" customHeight="1" outlineLevel="1" x14ac:dyDescent="0.3">
      <c r="A14" s="497" t="s">
        <v>588</v>
      </c>
      <c r="B14" s="498" t="s">
        <v>566</v>
      </c>
      <c r="C14" s="500">
        <v>0</v>
      </c>
      <c r="D14" s="500"/>
    </row>
    <row r="15" spans="1:6" ht="52.5" customHeight="1" outlineLevel="1" x14ac:dyDescent="0.3">
      <c r="A15" s="495" t="s">
        <v>564</v>
      </c>
      <c r="B15" s="501" t="s">
        <v>565</v>
      </c>
      <c r="C15" s="502">
        <f>C16</f>
        <v>0</v>
      </c>
      <c r="D15" s="502">
        <f>D16</f>
        <v>0</v>
      </c>
    </row>
    <row r="16" spans="1:6" ht="63" customHeight="1" outlineLevel="1" x14ac:dyDescent="0.3">
      <c r="A16" s="497" t="s">
        <v>193</v>
      </c>
      <c r="B16" s="498" t="s">
        <v>566</v>
      </c>
      <c r="C16" s="500">
        <v>0</v>
      </c>
      <c r="D16" s="500">
        <v>0</v>
      </c>
    </row>
    <row r="17" spans="1:4" ht="45.6" customHeight="1" x14ac:dyDescent="0.3">
      <c r="A17" s="495" t="s">
        <v>567</v>
      </c>
      <c r="B17" s="501" t="s">
        <v>568</v>
      </c>
      <c r="C17" s="489">
        <f>C18</f>
        <v>0</v>
      </c>
      <c r="D17" s="489">
        <f>D18</f>
        <v>0</v>
      </c>
    </row>
    <row r="18" spans="1:4" ht="43.15" customHeight="1" x14ac:dyDescent="0.3">
      <c r="A18" s="497" t="s">
        <v>569</v>
      </c>
      <c r="B18" s="498" t="s">
        <v>570</v>
      </c>
      <c r="C18" s="503">
        <v>0</v>
      </c>
      <c r="D18" s="503">
        <v>0</v>
      </c>
    </row>
    <row r="19" spans="1:4" ht="34.15" customHeight="1" x14ac:dyDescent="0.3">
      <c r="A19" s="495" t="s">
        <v>571</v>
      </c>
      <c r="B19" s="496" t="s">
        <v>572</v>
      </c>
      <c r="C19" s="504">
        <v>0</v>
      </c>
      <c r="D19" s="504">
        <v>0</v>
      </c>
    </row>
    <row r="20" spans="1:4" ht="50.45" customHeight="1" x14ac:dyDescent="0.3">
      <c r="A20" s="495" t="s">
        <v>573</v>
      </c>
      <c r="B20" s="496" t="s">
        <v>574</v>
      </c>
      <c r="C20" s="505">
        <v>0</v>
      </c>
      <c r="D20" s="505">
        <v>0</v>
      </c>
    </row>
    <row r="21" spans="1:4" ht="51.6" customHeight="1" x14ac:dyDescent="0.3">
      <c r="A21" s="497" t="s">
        <v>575</v>
      </c>
      <c r="B21" s="366" t="s">
        <v>201</v>
      </c>
      <c r="C21" s="505">
        <v>0</v>
      </c>
      <c r="D21" s="505">
        <v>0</v>
      </c>
    </row>
    <row r="22" spans="1:4" ht="58.9" customHeight="1" x14ac:dyDescent="0.3">
      <c r="A22" s="497" t="s">
        <v>576</v>
      </c>
      <c r="B22" s="366" t="s">
        <v>201</v>
      </c>
      <c r="C22" s="505">
        <v>0</v>
      </c>
      <c r="D22" s="505">
        <v>0</v>
      </c>
    </row>
    <row r="23" spans="1:4" ht="50.25" customHeight="1" x14ac:dyDescent="0.3">
      <c r="A23" s="495" t="s">
        <v>577</v>
      </c>
      <c r="B23" s="496" t="s">
        <v>578</v>
      </c>
      <c r="C23" s="504">
        <f t="shared" ref="C23:D25" si="0">+C24</f>
        <v>0</v>
      </c>
      <c r="D23" s="504">
        <f t="shared" si="0"/>
        <v>0</v>
      </c>
    </row>
    <row r="24" spans="1:4" ht="40.5" customHeight="1" x14ac:dyDescent="0.3">
      <c r="A24" s="497" t="s">
        <v>579</v>
      </c>
      <c r="B24" s="498" t="s">
        <v>580</v>
      </c>
      <c r="C24" s="506">
        <f t="shared" si="0"/>
        <v>0</v>
      </c>
      <c r="D24" s="506">
        <f t="shared" si="0"/>
        <v>0</v>
      </c>
    </row>
    <row r="25" spans="1:4" ht="126.75" x14ac:dyDescent="0.3">
      <c r="A25" s="497" t="s">
        <v>581</v>
      </c>
      <c r="B25" s="498" t="s">
        <v>582</v>
      </c>
      <c r="C25" s="506">
        <f t="shared" si="0"/>
        <v>0</v>
      </c>
      <c r="D25" s="506">
        <f t="shared" si="0"/>
        <v>0</v>
      </c>
    </row>
    <row r="26" spans="1:4" ht="111" x14ac:dyDescent="0.3">
      <c r="A26" s="497" t="s">
        <v>583</v>
      </c>
      <c r="B26" s="498" t="s">
        <v>584</v>
      </c>
      <c r="C26" s="506">
        <v>0</v>
      </c>
      <c r="D26" s="506">
        <v>0</v>
      </c>
    </row>
    <row r="27" spans="1:4" ht="36" customHeight="1" x14ac:dyDescent="0.3">
      <c r="B27" s="521"/>
    </row>
    <row r="28" spans="1:4" ht="54" customHeight="1" x14ac:dyDescent="0.3">
      <c r="B28" s="521"/>
    </row>
    <row r="29" spans="1:4" ht="69.599999999999994" customHeight="1" x14ac:dyDescent="0.3">
      <c r="B29" s="521"/>
    </row>
    <row r="30" spans="1:4" ht="31.5" customHeight="1" x14ac:dyDescent="0.3">
      <c r="B30" s="521"/>
    </row>
    <row r="31" spans="1:4" ht="52.9" customHeight="1" x14ac:dyDescent="0.3">
      <c r="B31" s="521"/>
    </row>
    <row r="32" spans="1:4" ht="69" customHeight="1" x14ac:dyDescent="0.3">
      <c r="B32" s="521"/>
    </row>
    <row r="35" spans="2:2" x14ac:dyDescent="0.3">
      <c r="B35" s="521"/>
    </row>
    <row r="37" spans="2:2" ht="59.25" customHeight="1" x14ac:dyDescent="0.3">
      <c r="B37" s="521"/>
    </row>
  </sheetData>
  <mergeCells count="2">
    <mergeCell ref="C1:D1"/>
    <mergeCell ref="A2:D2"/>
  </mergeCells>
  <pageMargins left="1.1812499999999999" right="0.39374999999999999" top="0.78749999999999998" bottom="0.78749999999999998" header="0.51180555555555496" footer="0.51180555555555496"/>
  <pageSetup paperSize="9" scale="65"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activeCell="B1" sqref="B1:C1"/>
    </sheetView>
  </sheetViews>
  <sheetFormatPr defaultColWidth="9.140625" defaultRowHeight="15.75" x14ac:dyDescent="0.3"/>
  <cols>
    <col min="1" max="1" width="9.85546875" style="522" customWidth="1"/>
    <col min="2" max="2" width="67.5703125" style="523" customWidth="1"/>
    <col min="3" max="3" width="19.140625" style="524" customWidth="1"/>
    <col min="4" max="1024" width="9.140625" style="522"/>
  </cols>
  <sheetData>
    <row r="1" spans="1:3" ht="114.2" customHeight="1" x14ac:dyDescent="0.3">
      <c r="A1" s="106"/>
      <c r="B1" s="571" t="s">
        <v>617</v>
      </c>
      <c r="C1" s="571"/>
    </row>
    <row r="2" spans="1:3" ht="20.45" customHeight="1" x14ac:dyDescent="0.3">
      <c r="A2" s="19"/>
      <c r="B2" s="18"/>
      <c r="C2" s="18"/>
    </row>
    <row r="3" spans="1:3" ht="39" customHeight="1" x14ac:dyDescent="0.3">
      <c r="A3" s="584" t="s">
        <v>589</v>
      </c>
      <c r="B3" s="584"/>
      <c r="C3" s="584"/>
    </row>
    <row r="4" spans="1:3" ht="15" customHeight="1" x14ac:dyDescent="0.3">
      <c r="A4" s="8" t="s">
        <v>513</v>
      </c>
      <c r="B4" s="8" t="s">
        <v>206</v>
      </c>
      <c r="C4" s="585" t="s">
        <v>484</v>
      </c>
    </row>
    <row r="5" spans="1:3" x14ac:dyDescent="0.3">
      <c r="A5" s="8"/>
      <c r="B5" s="8"/>
      <c r="C5" s="585"/>
    </row>
    <row r="6" spans="1:3" ht="25.5" x14ac:dyDescent="0.3">
      <c r="A6" s="525" t="s">
        <v>514</v>
      </c>
      <c r="B6" s="526" t="s">
        <v>515</v>
      </c>
      <c r="C6" s="527"/>
    </row>
    <row r="7" spans="1:3" ht="32.25" x14ac:dyDescent="0.3">
      <c r="A7" s="528">
        <v>1</v>
      </c>
      <c r="B7" s="529" t="s">
        <v>590</v>
      </c>
      <c r="C7" s="530">
        <v>0</v>
      </c>
    </row>
    <row r="8" spans="1:3" x14ac:dyDescent="0.3">
      <c r="A8" s="531"/>
      <c r="B8" s="532" t="s">
        <v>518</v>
      </c>
      <c r="C8" s="533">
        <f>C7</f>
        <v>0</v>
      </c>
    </row>
    <row r="9" spans="1:3" x14ac:dyDescent="0.3">
      <c r="A9" s="525" t="s">
        <v>519</v>
      </c>
      <c r="B9" s="526" t="s">
        <v>520</v>
      </c>
      <c r="C9" s="533"/>
    </row>
    <row r="10" spans="1:3" ht="63.75" x14ac:dyDescent="0.3">
      <c r="A10" s="528">
        <v>1</v>
      </c>
      <c r="B10" s="529" t="s">
        <v>521</v>
      </c>
      <c r="C10" s="530">
        <v>0</v>
      </c>
    </row>
    <row r="11" spans="1:3" x14ac:dyDescent="0.3">
      <c r="A11" s="528" t="s">
        <v>41</v>
      </c>
      <c r="B11" s="534" t="s">
        <v>518</v>
      </c>
      <c r="C11" s="533">
        <f>C10</f>
        <v>0</v>
      </c>
    </row>
  </sheetData>
  <mergeCells count="5">
    <mergeCell ref="B1:C1"/>
    <mergeCell ref="A3:C3"/>
    <mergeCell ref="A4:A5"/>
    <mergeCell ref="B4:B5"/>
    <mergeCell ref="C4:C5"/>
  </mergeCells>
  <pageMargins left="1.1812499999999999" right="0.39374999999999999" top="0.78749999999999998" bottom="0.78749999999999998" header="0.51180555555555496" footer="0.51180555555555496"/>
  <pageSetup paperSize="9" scale="88" firstPageNumber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5"/>
  <sheetViews>
    <sheetView zoomScaleNormal="100" workbookViewId="0">
      <selection activeCell="A4" sqref="A4:D4"/>
    </sheetView>
  </sheetViews>
  <sheetFormatPr defaultColWidth="9.140625" defaultRowHeight="15.75" x14ac:dyDescent="0.3"/>
  <cols>
    <col min="1" max="1" width="9.85546875" style="522" customWidth="1"/>
    <col min="2" max="2" width="67.5703125" style="523" customWidth="1"/>
    <col min="3" max="3" width="15.7109375" style="523" customWidth="1"/>
    <col min="4" max="4" width="15.7109375" style="535" customWidth="1"/>
    <col min="5" max="5" width="10.5703125" style="522" customWidth="1"/>
    <col min="6" max="1024" width="9.140625" style="522"/>
  </cols>
  <sheetData>
    <row r="1" spans="1:5" ht="231.75" customHeight="1" x14ac:dyDescent="0.3">
      <c r="A1" s="106"/>
      <c r="B1" s="536"/>
      <c r="C1" s="7" t="s">
        <v>618</v>
      </c>
      <c r="D1" s="7"/>
    </row>
    <row r="2" spans="1:5" x14ac:dyDescent="0.3">
      <c r="A2" s="586"/>
      <c r="B2" s="586"/>
      <c r="C2" s="586"/>
      <c r="D2" s="586"/>
    </row>
    <row r="3" spans="1:5" ht="57.4" customHeight="1" x14ac:dyDescent="0.3">
      <c r="A3" s="584" t="s">
        <v>591</v>
      </c>
      <c r="B3" s="584"/>
      <c r="C3" s="584"/>
      <c r="D3" s="584"/>
    </row>
    <row r="4" spans="1:5" ht="15" customHeight="1" x14ac:dyDescent="0.3">
      <c r="A4" s="587" t="s">
        <v>547</v>
      </c>
      <c r="B4" s="587"/>
      <c r="C4" s="587"/>
      <c r="D4" s="587"/>
    </row>
    <row r="5" spans="1:5" ht="15" customHeight="1" x14ac:dyDescent="0.3">
      <c r="A5" s="8" t="s">
        <v>513</v>
      </c>
      <c r="B5" s="8" t="s">
        <v>206</v>
      </c>
      <c r="C5" s="585" t="s">
        <v>484</v>
      </c>
      <c r="D5" s="585"/>
    </row>
    <row r="6" spans="1:5" x14ac:dyDescent="0.3">
      <c r="A6" s="8"/>
      <c r="B6" s="8"/>
      <c r="C6" s="22" t="s">
        <v>586</v>
      </c>
      <c r="D6" s="22" t="s">
        <v>592</v>
      </c>
    </row>
    <row r="7" spans="1:5" ht="27" x14ac:dyDescent="0.3">
      <c r="A7" s="525" t="s">
        <v>514</v>
      </c>
      <c r="B7" s="537" t="s">
        <v>515</v>
      </c>
      <c r="C7" s="538"/>
      <c r="D7" s="538"/>
    </row>
    <row r="8" spans="1:5" ht="32.25" x14ac:dyDescent="0.3">
      <c r="A8" s="528">
        <v>1</v>
      </c>
      <c r="B8" s="529" t="s">
        <v>590</v>
      </c>
      <c r="C8" s="538">
        <v>0</v>
      </c>
      <c r="D8" s="538">
        <v>0</v>
      </c>
      <c r="E8" s="539"/>
    </row>
    <row r="9" spans="1:5" ht="16.5" x14ac:dyDescent="0.3">
      <c r="A9" s="528"/>
      <c r="B9" s="529"/>
      <c r="C9" s="538"/>
      <c r="D9" s="538"/>
    </row>
    <row r="10" spans="1:5" x14ac:dyDescent="0.3">
      <c r="A10" s="531"/>
      <c r="B10" s="540" t="s">
        <v>518</v>
      </c>
      <c r="C10" s="541">
        <f>C8+C9</f>
        <v>0</v>
      </c>
      <c r="D10" s="541">
        <f>SUM(D8:D9)</f>
        <v>0</v>
      </c>
    </row>
    <row r="11" spans="1:5" x14ac:dyDescent="0.3">
      <c r="A11" s="525" t="s">
        <v>519</v>
      </c>
      <c r="B11" s="537" t="s">
        <v>520</v>
      </c>
      <c r="C11" s="538"/>
      <c r="D11" s="542"/>
    </row>
    <row r="12" spans="1:5" ht="63.75" x14ac:dyDescent="0.3">
      <c r="A12" s="528">
        <v>1</v>
      </c>
      <c r="B12" s="529" t="s">
        <v>593</v>
      </c>
      <c r="C12" s="538">
        <v>0</v>
      </c>
      <c r="D12" s="538">
        <v>0</v>
      </c>
    </row>
    <row r="13" spans="1:5" ht="63.75" x14ac:dyDescent="0.3">
      <c r="A13" s="528"/>
      <c r="B13" s="529" t="s">
        <v>521</v>
      </c>
      <c r="C13" s="538">
        <v>0</v>
      </c>
      <c r="D13" s="538">
        <v>0</v>
      </c>
    </row>
    <row r="14" spans="1:5" x14ac:dyDescent="0.3">
      <c r="A14" s="528" t="s">
        <v>41</v>
      </c>
      <c r="B14" s="543" t="s">
        <v>518</v>
      </c>
      <c r="C14" s="533">
        <f>C12+C13</f>
        <v>0</v>
      </c>
      <c r="D14" s="533">
        <f>D12+D13</f>
        <v>0</v>
      </c>
    </row>
    <row r="15" spans="1:5" x14ac:dyDescent="0.3">
      <c r="C15" s="544"/>
      <c r="D15" s="544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0555555555496" footer="0.51180555555555496"/>
  <pageSetup paperSize="9" scale="78" firstPageNumber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activeCell="D6" sqref="D6"/>
    </sheetView>
  </sheetViews>
  <sheetFormatPr defaultColWidth="9.140625" defaultRowHeight="15.75" x14ac:dyDescent="0.3"/>
  <cols>
    <col min="1" max="1" width="9.85546875" style="522" customWidth="1"/>
    <col min="2" max="2" width="67.5703125" style="523" customWidth="1"/>
    <col min="3" max="3" width="19.140625" style="524" customWidth="1"/>
    <col min="4" max="1024" width="9.140625" style="522"/>
  </cols>
  <sheetData>
    <row r="1" spans="1:3" ht="102.2" customHeight="1" x14ac:dyDescent="0.3">
      <c r="A1" s="545"/>
      <c r="B1" s="571" t="s">
        <v>619</v>
      </c>
      <c r="C1" s="571"/>
    </row>
    <row r="2" spans="1:3" ht="20.45" customHeight="1" x14ac:dyDescent="0.3">
      <c r="A2" s="19"/>
      <c r="B2" s="18"/>
      <c r="C2" s="18"/>
    </row>
    <row r="3" spans="1:3" ht="39" customHeight="1" x14ac:dyDescent="0.3">
      <c r="A3" s="584" t="s">
        <v>594</v>
      </c>
      <c r="B3" s="584"/>
      <c r="C3" s="584"/>
    </row>
    <row r="4" spans="1:3" ht="15" customHeight="1" x14ac:dyDescent="0.3">
      <c r="A4" s="8" t="s">
        <v>513</v>
      </c>
      <c r="B4" s="8" t="s">
        <v>206</v>
      </c>
      <c r="C4" s="585" t="s">
        <v>484</v>
      </c>
    </row>
    <row r="5" spans="1:3" x14ac:dyDescent="0.3">
      <c r="A5" s="8"/>
      <c r="B5" s="8"/>
      <c r="C5" s="585"/>
    </row>
    <row r="6" spans="1:3" ht="25.5" x14ac:dyDescent="0.3">
      <c r="A6" s="525" t="s">
        <v>514</v>
      </c>
      <c r="B6" s="526" t="s">
        <v>515</v>
      </c>
      <c r="C6" s="527"/>
    </row>
    <row r="7" spans="1:3" ht="45" x14ac:dyDescent="0.3">
      <c r="A7" s="528">
        <v>1</v>
      </c>
      <c r="B7" s="546" t="s">
        <v>595</v>
      </c>
      <c r="C7" s="530">
        <v>0</v>
      </c>
    </row>
    <row r="8" spans="1:3" x14ac:dyDescent="0.3">
      <c r="A8" s="531"/>
      <c r="B8" s="532" t="s">
        <v>518</v>
      </c>
      <c r="C8" s="533">
        <f>C7</f>
        <v>0</v>
      </c>
    </row>
    <row r="9" spans="1:3" x14ac:dyDescent="0.3">
      <c r="A9" s="525" t="s">
        <v>519</v>
      </c>
      <c r="B9" s="526" t="s">
        <v>520</v>
      </c>
      <c r="C9" s="533"/>
    </row>
    <row r="10" spans="1:3" ht="45" x14ac:dyDescent="0.3">
      <c r="A10" s="528">
        <v>1</v>
      </c>
      <c r="B10" s="546" t="s">
        <v>521</v>
      </c>
      <c r="C10" s="530">
        <v>0</v>
      </c>
    </row>
    <row r="11" spans="1:3" x14ac:dyDescent="0.3">
      <c r="A11" s="528" t="s">
        <v>41</v>
      </c>
      <c r="B11" s="534" t="s">
        <v>518</v>
      </c>
      <c r="C11" s="533">
        <f>C10</f>
        <v>0</v>
      </c>
    </row>
  </sheetData>
  <mergeCells count="5">
    <mergeCell ref="B1:C1"/>
    <mergeCell ref="A3:C3"/>
    <mergeCell ref="A4:A5"/>
    <mergeCell ref="B4:B5"/>
    <mergeCell ref="C4:C5"/>
  </mergeCells>
  <pageMargins left="0.70833333333333304" right="0.70833333333333304" top="0.74791666666666701" bottom="0.74791666666666701" header="0.51180555555555496" footer="0.51180555555555496"/>
  <pageSetup paperSize="9" scale="90"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11"/>
  <sheetViews>
    <sheetView zoomScaleNormal="100" workbookViewId="0">
      <selection activeCell="B1" sqref="B1:D1"/>
    </sheetView>
  </sheetViews>
  <sheetFormatPr defaultColWidth="9.140625" defaultRowHeight="15.75" x14ac:dyDescent="0.3"/>
  <cols>
    <col min="1" max="1" width="7" style="522" customWidth="1"/>
    <col min="2" max="2" width="59.42578125" style="523" customWidth="1"/>
    <col min="3" max="3" width="11" style="524" customWidth="1"/>
    <col min="4" max="4" width="9.7109375" style="522" customWidth="1"/>
    <col min="5" max="1024" width="9.140625" style="522"/>
  </cols>
  <sheetData>
    <row r="1" spans="1:4" ht="102.2" customHeight="1" x14ac:dyDescent="0.3">
      <c r="A1" s="545"/>
      <c r="B1" s="571" t="s">
        <v>620</v>
      </c>
      <c r="C1" s="571"/>
      <c r="D1" s="571"/>
    </row>
    <row r="2" spans="1:4" ht="20.45" customHeight="1" x14ac:dyDescent="0.3">
      <c r="A2" s="19"/>
      <c r="B2" s="18"/>
      <c r="C2" s="18"/>
    </row>
    <row r="3" spans="1:4" ht="46.35" customHeight="1" x14ac:dyDescent="0.3">
      <c r="A3" s="588" t="s">
        <v>596</v>
      </c>
      <c r="B3" s="588"/>
      <c r="C3" s="588"/>
      <c r="D3" s="588"/>
    </row>
    <row r="4" spans="1:4" ht="15" customHeight="1" x14ac:dyDescent="0.3">
      <c r="A4" s="8" t="s">
        <v>513</v>
      </c>
      <c r="B4" s="8" t="s">
        <v>206</v>
      </c>
      <c r="C4" s="585" t="s">
        <v>484</v>
      </c>
      <c r="D4" s="585"/>
    </row>
    <row r="5" spans="1:4" x14ac:dyDescent="0.3">
      <c r="A5" s="8"/>
      <c r="B5" s="8"/>
      <c r="C5" s="23">
        <v>2023</v>
      </c>
      <c r="D5" s="528">
        <v>2024</v>
      </c>
    </row>
    <row r="6" spans="1:4" ht="25.5" x14ac:dyDescent="0.3">
      <c r="A6" s="525" t="s">
        <v>514</v>
      </c>
      <c r="B6" s="526" t="s">
        <v>515</v>
      </c>
      <c r="C6" s="527"/>
      <c r="D6" s="527"/>
    </row>
    <row r="7" spans="1:4" ht="45" x14ac:dyDescent="0.3">
      <c r="A7" s="528">
        <v>1</v>
      </c>
      <c r="B7" s="546" t="s">
        <v>595</v>
      </c>
      <c r="C7" s="530">
        <v>0</v>
      </c>
      <c r="D7" s="530">
        <v>0</v>
      </c>
    </row>
    <row r="8" spans="1:4" x14ac:dyDescent="0.3">
      <c r="A8" s="531"/>
      <c r="B8" s="532" t="s">
        <v>518</v>
      </c>
      <c r="C8" s="533">
        <f>C7</f>
        <v>0</v>
      </c>
      <c r="D8" s="533">
        <f>D7</f>
        <v>0</v>
      </c>
    </row>
    <row r="9" spans="1:4" x14ac:dyDescent="0.3">
      <c r="A9" s="525" t="s">
        <v>519</v>
      </c>
      <c r="B9" s="526" t="s">
        <v>520</v>
      </c>
      <c r="C9" s="533"/>
      <c r="D9" s="533"/>
    </row>
    <row r="10" spans="1:4" ht="45" x14ac:dyDescent="0.3">
      <c r="A10" s="528">
        <v>1</v>
      </c>
      <c r="B10" s="546" t="s">
        <v>521</v>
      </c>
      <c r="C10" s="530">
        <v>0</v>
      </c>
      <c r="D10" s="530">
        <v>0</v>
      </c>
    </row>
    <row r="11" spans="1:4" x14ac:dyDescent="0.3">
      <c r="A11" s="528" t="s">
        <v>41</v>
      </c>
      <c r="B11" s="534" t="s">
        <v>518</v>
      </c>
      <c r="C11" s="533">
        <f>C10</f>
        <v>0</v>
      </c>
      <c r="D11" s="533">
        <f>D10</f>
        <v>0</v>
      </c>
    </row>
  </sheetData>
  <mergeCells count="5">
    <mergeCell ref="B1:D1"/>
    <mergeCell ref="A3:D3"/>
    <mergeCell ref="A4:A5"/>
    <mergeCell ref="B4:B5"/>
    <mergeCell ref="C4:D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5.5703125" style="547" customWidth="1"/>
    <col min="2" max="2" width="25.5703125" style="547" customWidth="1"/>
    <col min="3" max="3" width="21.7109375" style="547" customWidth="1"/>
    <col min="4" max="4" width="19.42578125" style="547" customWidth="1"/>
    <col min="5" max="5" width="25.85546875" style="547" customWidth="1"/>
    <col min="6" max="254" width="9.140625" style="547"/>
    <col min="255" max="255" width="5.5703125" style="547" customWidth="1"/>
    <col min="256" max="256" width="23" style="547" customWidth="1"/>
    <col min="257" max="257" width="29.140625" style="547" customWidth="1"/>
    <col min="258" max="258" width="14.7109375" style="547" customWidth="1"/>
    <col min="259" max="259" width="14.140625" style="547" customWidth="1"/>
    <col min="260" max="260" width="15" style="547" customWidth="1"/>
    <col min="261" max="261" width="39.42578125" style="547" customWidth="1"/>
    <col min="262" max="510" width="9.140625" style="547"/>
    <col min="511" max="511" width="5.5703125" style="547" customWidth="1"/>
    <col min="512" max="512" width="23" style="547" customWidth="1"/>
    <col min="513" max="513" width="29.140625" style="547" customWidth="1"/>
    <col min="514" max="514" width="14.7109375" style="547" customWidth="1"/>
    <col min="515" max="515" width="14.140625" style="547" customWidth="1"/>
    <col min="516" max="516" width="15" style="547" customWidth="1"/>
    <col min="517" max="517" width="39.42578125" style="547" customWidth="1"/>
    <col min="518" max="766" width="9.140625" style="547"/>
    <col min="767" max="767" width="5.5703125" style="547" customWidth="1"/>
    <col min="768" max="768" width="23" style="547" customWidth="1"/>
    <col min="769" max="769" width="29.140625" style="547" customWidth="1"/>
    <col min="770" max="770" width="14.7109375" style="547" customWidth="1"/>
    <col min="771" max="771" width="14.140625" style="547" customWidth="1"/>
    <col min="772" max="772" width="15" style="547" customWidth="1"/>
    <col min="773" max="773" width="39.42578125" style="547" customWidth="1"/>
    <col min="774" max="1022" width="9.140625" style="547"/>
    <col min="1023" max="1023" width="5.5703125" style="547" customWidth="1"/>
    <col min="1024" max="1024" width="23" style="547" customWidth="1"/>
  </cols>
  <sheetData>
    <row r="1" spans="1:7" s="549" customFormat="1" ht="185.25" customHeight="1" x14ac:dyDescent="0.25">
      <c r="A1" s="545"/>
      <c r="B1" s="511"/>
      <c r="C1" s="511"/>
      <c r="D1" s="7" t="s">
        <v>621</v>
      </c>
      <c r="E1" s="7"/>
      <c r="F1" s="548"/>
      <c r="G1" s="548"/>
    </row>
    <row r="2" spans="1:7" s="549" customFormat="1" ht="15.75" x14ac:dyDescent="0.3">
      <c r="A2" s="550"/>
      <c r="B2" s="550"/>
      <c r="C2" s="550"/>
      <c r="D2" s="550"/>
      <c r="E2" s="551"/>
    </row>
    <row r="3" spans="1:7" s="552" customFormat="1" ht="71.25" customHeight="1" x14ac:dyDescent="0.2">
      <c r="A3" s="589" t="s">
        <v>597</v>
      </c>
      <c r="B3" s="589"/>
      <c r="C3" s="589"/>
      <c r="D3" s="589"/>
      <c r="E3" s="589"/>
    </row>
    <row r="4" spans="1:7" s="552" customFormat="1" ht="16.5" x14ac:dyDescent="0.3">
      <c r="A4" s="553"/>
      <c r="B4" s="554"/>
      <c r="C4" s="554"/>
      <c r="D4" s="554"/>
      <c r="E4" s="554"/>
    </row>
    <row r="5" spans="1:7" s="555" customFormat="1" ht="15.6" customHeight="1" x14ac:dyDescent="0.25">
      <c r="A5" s="589"/>
      <c r="B5" s="589"/>
      <c r="C5" s="589"/>
      <c r="D5" s="589"/>
      <c r="E5" s="589"/>
    </row>
    <row r="6" spans="1:7" s="460" customFormat="1" ht="16.5" x14ac:dyDescent="0.3">
      <c r="A6" s="522"/>
      <c r="B6" s="522"/>
      <c r="C6" s="522"/>
      <c r="D6" s="522"/>
      <c r="E6" s="556" t="s">
        <v>530</v>
      </c>
    </row>
    <row r="7" spans="1:7" s="460" customFormat="1" ht="45" x14ac:dyDescent="0.25">
      <c r="A7" s="557" t="s">
        <v>513</v>
      </c>
      <c r="B7" s="557" t="s">
        <v>598</v>
      </c>
      <c r="C7" s="557" t="s">
        <v>599</v>
      </c>
      <c r="D7" s="557" t="s">
        <v>534</v>
      </c>
      <c r="E7" s="557" t="s">
        <v>600</v>
      </c>
    </row>
    <row r="8" spans="1:7" s="558" customFormat="1" ht="15.75" x14ac:dyDescent="0.25">
      <c r="A8" s="557">
        <v>1</v>
      </c>
      <c r="B8" s="557" t="s">
        <v>537</v>
      </c>
      <c r="C8" s="557" t="s">
        <v>538</v>
      </c>
      <c r="D8" s="557" t="s">
        <v>538</v>
      </c>
      <c r="E8" s="557" t="s">
        <v>538</v>
      </c>
    </row>
    <row r="9" spans="1:7" s="563" customFormat="1" ht="16.5" x14ac:dyDescent="0.3">
      <c r="A9" s="559"/>
      <c r="B9" s="560"/>
      <c r="C9" s="561"/>
      <c r="D9" s="561"/>
      <c r="E9" s="562"/>
    </row>
    <row r="10" spans="1:7" s="460" customFormat="1" ht="15.75" x14ac:dyDescent="0.25">
      <c r="A10" s="471"/>
      <c r="B10" s="471"/>
      <c r="C10" s="471"/>
      <c r="D10" s="471"/>
      <c r="E10" s="471"/>
    </row>
    <row r="11" spans="1:7" s="460" customFormat="1" ht="15.75" x14ac:dyDescent="0.25">
      <c r="A11" s="471"/>
      <c r="B11" s="471"/>
      <c r="C11" s="471"/>
      <c r="D11" s="471"/>
      <c r="E11" s="471"/>
    </row>
    <row r="12" spans="1:7" s="460" customFormat="1" ht="15.75" x14ac:dyDescent="0.25">
      <c r="A12" s="471"/>
      <c r="B12" s="471"/>
      <c r="C12" s="471"/>
      <c r="D12" s="471"/>
      <c r="E12" s="471"/>
    </row>
    <row r="13" spans="1:7" x14ac:dyDescent="0.25">
      <c r="A13" s="474"/>
      <c r="B13" s="564"/>
      <c r="C13" s="474"/>
      <c r="D13" s="474"/>
      <c r="E13" s="474"/>
    </row>
    <row r="14" spans="1:7" ht="15.75" x14ac:dyDescent="0.25">
      <c r="A14" s="474"/>
      <c r="B14" s="565"/>
      <c r="C14" s="474"/>
      <c r="D14" s="474"/>
      <c r="E14" s="474"/>
    </row>
    <row r="15" spans="1:7" x14ac:dyDescent="0.25">
      <c r="A15" s="474"/>
      <c r="B15" s="474"/>
      <c r="C15" s="474"/>
      <c r="D15" s="474"/>
      <c r="E15" s="474"/>
    </row>
    <row r="16" spans="1:7" x14ac:dyDescent="0.25">
      <c r="A16" s="474"/>
      <c r="B16" s="474"/>
      <c r="C16" s="474"/>
      <c r="D16" s="474"/>
      <c r="E16" s="474"/>
    </row>
    <row r="17" spans="1:5" x14ac:dyDescent="0.25">
      <c r="A17" s="474"/>
      <c r="B17" s="474"/>
      <c r="C17" s="474"/>
      <c r="D17" s="474"/>
      <c r="E17" s="474"/>
    </row>
    <row r="18" spans="1:5" x14ac:dyDescent="0.25">
      <c r="A18" s="474"/>
      <c r="B18" s="474"/>
      <c r="C18" s="474"/>
      <c r="D18" s="474"/>
      <c r="E18" s="474"/>
    </row>
    <row r="19" spans="1:5" x14ac:dyDescent="0.25">
      <c r="A19" s="474"/>
      <c r="B19" s="474"/>
      <c r="C19" s="474"/>
      <c r="D19" s="474"/>
      <c r="E19" s="474"/>
    </row>
    <row r="20" spans="1:5" x14ac:dyDescent="0.25">
      <c r="A20" s="474"/>
      <c r="B20" s="474"/>
      <c r="C20" s="474"/>
      <c r="D20" s="474"/>
      <c r="E20" s="474"/>
    </row>
    <row r="21" spans="1:5" x14ac:dyDescent="0.25">
      <c r="A21" s="474"/>
      <c r="B21" s="474"/>
      <c r="C21" s="474"/>
      <c r="D21" s="474"/>
      <c r="E21" s="474"/>
    </row>
    <row r="22" spans="1:5" x14ac:dyDescent="0.25">
      <c r="A22" s="474"/>
      <c r="B22" s="474"/>
      <c r="C22" s="474"/>
      <c r="D22" s="474"/>
      <c r="E22" s="474"/>
    </row>
    <row r="23" spans="1:5" x14ac:dyDescent="0.25">
      <c r="A23" s="474"/>
      <c r="B23" s="474"/>
      <c r="C23" s="474"/>
      <c r="D23" s="474"/>
      <c r="E23" s="566"/>
    </row>
    <row r="24" spans="1:5" x14ac:dyDescent="0.25">
      <c r="A24" s="474"/>
      <c r="B24" s="474"/>
      <c r="C24" s="474"/>
      <c r="D24" s="474"/>
      <c r="E24" s="474"/>
    </row>
    <row r="25" spans="1:5" x14ac:dyDescent="0.25">
      <c r="A25" s="474"/>
      <c r="B25" s="474"/>
      <c r="C25" s="474"/>
      <c r="D25" s="474"/>
      <c r="E25" s="474"/>
    </row>
    <row r="26" spans="1:5" x14ac:dyDescent="0.25">
      <c r="A26" s="474"/>
      <c r="B26" s="474"/>
      <c r="C26" s="474"/>
      <c r="D26" s="474"/>
      <c r="E26" s="567"/>
    </row>
    <row r="27" spans="1:5" x14ac:dyDescent="0.25">
      <c r="A27" s="474"/>
      <c r="B27" s="474"/>
      <c r="C27" s="474"/>
      <c r="D27" s="474"/>
      <c r="E27" s="474"/>
    </row>
    <row r="28" spans="1:5" x14ac:dyDescent="0.25">
      <c r="A28" s="474"/>
      <c r="B28" s="474"/>
      <c r="C28" s="474"/>
      <c r="D28" s="474"/>
      <c r="E28" s="474"/>
    </row>
    <row r="29" spans="1:5" x14ac:dyDescent="0.25">
      <c r="A29" s="474"/>
      <c r="B29" s="474"/>
      <c r="C29" s="474"/>
      <c r="D29" s="474"/>
      <c r="E29" s="474"/>
    </row>
  </sheetData>
  <mergeCells count="3">
    <mergeCell ref="D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scale="86" firstPageNumber="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29"/>
  <sheetViews>
    <sheetView tabSelected="1" zoomScaleNormal="100" workbookViewId="0">
      <selection activeCell="M3" sqref="M3"/>
    </sheetView>
  </sheetViews>
  <sheetFormatPr defaultColWidth="9.140625" defaultRowHeight="15" x14ac:dyDescent="0.25"/>
  <cols>
    <col min="1" max="1" width="5.5703125" style="547" customWidth="1"/>
    <col min="2" max="2" width="19.7109375" style="547" customWidth="1"/>
    <col min="3" max="3" width="21" style="547" customWidth="1"/>
    <col min="4" max="4" width="18.140625" style="547" customWidth="1"/>
    <col min="5" max="5" width="15.85546875" style="547" customWidth="1"/>
    <col min="6" max="254" width="9.140625" style="547"/>
    <col min="255" max="255" width="5.5703125" style="547" customWidth="1"/>
    <col min="256" max="256" width="23" style="547" customWidth="1"/>
    <col min="257" max="257" width="29.140625" style="547" customWidth="1"/>
    <col min="258" max="258" width="14.7109375" style="547" customWidth="1"/>
    <col min="259" max="259" width="14.140625" style="547" customWidth="1"/>
    <col min="260" max="260" width="15" style="547" customWidth="1"/>
    <col min="261" max="261" width="39.42578125" style="547" customWidth="1"/>
    <col min="262" max="510" width="9.140625" style="547"/>
    <col min="511" max="511" width="5.5703125" style="547" customWidth="1"/>
    <col min="512" max="512" width="23" style="547" customWidth="1"/>
    <col min="513" max="513" width="29.140625" style="547" customWidth="1"/>
    <col min="514" max="514" width="14.7109375" style="547" customWidth="1"/>
    <col min="515" max="515" width="14.140625" style="547" customWidth="1"/>
    <col min="516" max="516" width="15" style="547" customWidth="1"/>
    <col min="517" max="517" width="39.42578125" style="547" customWidth="1"/>
    <col min="518" max="766" width="9.140625" style="547"/>
    <col min="767" max="767" width="5.5703125" style="547" customWidth="1"/>
    <col min="768" max="768" width="23" style="547" customWidth="1"/>
    <col min="769" max="769" width="29.140625" style="547" customWidth="1"/>
    <col min="770" max="770" width="14.7109375" style="547" customWidth="1"/>
    <col min="771" max="771" width="14.140625" style="547" customWidth="1"/>
    <col min="772" max="772" width="15" style="547" customWidth="1"/>
    <col min="773" max="773" width="39.42578125" style="547" customWidth="1"/>
    <col min="774" max="1022" width="9.140625" style="547"/>
    <col min="1023" max="1023" width="5.5703125" style="547" customWidth="1"/>
    <col min="1024" max="1024" width="23" style="547" customWidth="1"/>
  </cols>
  <sheetData>
    <row r="1" spans="1:7" s="549" customFormat="1" ht="196.5" customHeight="1" x14ac:dyDescent="0.25">
      <c r="A1" s="545"/>
      <c r="B1" s="511"/>
      <c r="C1" s="511"/>
      <c r="D1" s="7" t="s">
        <v>601</v>
      </c>
      <c r="E1" s="7"/>
      <c r="F1" s="548"/>
      <c r="G1" s="548"/>
    </row>
    <row r="2" spans="1:7" s="549" customFormat="1" ht="15.75" x14ac:dyDescent="0.3">
      <c r="A2" s="550"/>
      <c r="B2" s="550"/>
      <c r="C2" s="550"/>
      <c r="D2" s="550"/>
      <c r="E2" s="550"/>
    </row>
    <row r="3" spans="1:7" s="552" customFormat="1" ht="60" customHeight="1" x14ac:dyDescent="0.2">
      <c r="A3" s="589" t="s">
        <v>602</v>
      </c>
      <c r="B3" s="589"/>
      <c r="C3" s="589"/>
      <c r="D3" s="589"/>
      <c r="E3" s="589"/>
    </row>
    <row r="4" spans="1:7" s="552" customFormat="1" ht="16.5" x14ac:dyDescent="0.3">
      <c r="A4" s="553"/>
      <c r="B4" s="554"/>
      <c r="C4" s="554"/>
      <c r="D4" s="554"/>
      <c r="E4" s="554"/>
    </row>
    <row r="5" spans="1:7" s="555" customFormat="1" ht="34.9" customHeight="1" x14ac:dyDescent="0.25">
      <c r="A5" s="589"/>
      <c r="B5" s="589"/>
      <c r="C5" s="589"/>
      <c r="D5" s="589"/>
      <c r="E5" s="589"/>
    </row>
    <row r="6" spans="1:7" s="460" customFormat="1" ht="16.5" x14ac:dyDescent="0.3">
      <c r="A6" s="522"/>
      <c r="B6" s="522"/>
      <c r="C6" s="522"/>
      <c r="D6" s="522"/>
      <c r="E6" s="556" t="s">
        <v>530</v>
      </c>
    </row>
    <row r="7" spans="1:7" s="460" customFormat="1" ht="60" x14ac:dyDescent="0.25">
      <c r="A7" s="557" t="s">
        <v>513</v>
      </c>
      <c r="B7" s="557" t="s">
        <v>598</v>
      </c>
      <c r="C7" s="557" t="s">
        <v>599</v>
      </c>
      <c r="D7" s="557" t="s">
        <v>534</v>
      </c>
      <c r="E7" s="557" t="s">
        <v>603</v>
      </c>
    </row>
    <row r="8" spans="1:7" s="558" customFormat="1" ht="15.75" x14ac:dyDescent="0.25">
      <c r="A8" s="557">
        <v>1</v>
      </c>
      <c r="B8" s="557" t="s">
        <v>537</v>
      </c>
      <c r="C8" s="557" t="s">
        <v>538</v>
      </c>
      <c r="D8" s="557" t="s">
        <v>538</v>
      </c>
      <c r="E8" s="557" t="s">
        <v>538</v>
      </c>
    </row>
    <row r="9" spans="1:7" s="563" customFormat="1" ht="15.75" x14ac:dyDescent="0.25">
      <c r="A9" s="559"/>
      <c r="B9" s="560"/>
      <c r="C9" s="560"/>
      <c r="D9" s="561"/>
      <c r="E9" s="561"/>
    </row>
    <row r="10" spans="1:7" s="460" customFormat="1" ht="15.75" x14ac:dyDescent="0.25">
      <c r="A10" s="471"/>
      <c r="B10" s="471"/>
      <c r="C10" s="471"/>
      <c r="D10" s="471"/>
      <c r="E10" s="471"/>
    </row>
    <row r="11" spans="1:7" s="460" customFormat="1" ht="15.75" x14ac:dyDescent="0.25">
      <c r="A11" s="471"/>
      <c r="B11" s="471"/>
      <c r="C11" s="471"/>
      <c r="D11" s="471"/>
      <c r="E11" s="471"/>
    </row>
    <row r="12" spans="1:7" s="460" customFormat="1" ht="15.75" x14ac:dyDescent="0.25">
      <c r="A12" s="471"/>
      <c r="B12" s="471"/>
      <c r="C12" s="471"/>
      <c r="D12" s="471"/>
      <c r="E12" s="471"/>
    </row>
    <row r="13" spans="1:7" x14ac:dyDescent="0.25">
      <c r="A13" s="474"/>
      <c r="B13" s="564"/>
      <c r="C13" s="474"/>
      <c r="D13" s="474"/>
      <c r="E13" s="474"/>
    </row>
    <row r="14" spans="1:7" ht="15.75" x14ac:dyDescent="0.25">
      <c r="A14" s="474"/>
      <c r="B14" s="565"/>
      <c r="C14" s="474"/>
      <c r="D14" s="474"/>
      <c r="E14" s="474"/>
    </row>
    <row r="15" spans="1:7" x14ac:dyDescent="0.25">
      <c r="A15" s="474"/>
      <c r="B15" s="474"/>
      <c r="C15" s="474"/>
      <c r="D15" s="474"/>
      <c r="E15" s="474"/>
    </row>
    <row r="16" spans="1:7" x14ac:dyDescent="0.25">
      <c r="A16" s="474"/>
      <c r="B16" s="474"/>
      <c r="C16" s="474"/>
      <c r="D16" s="474"/>
      <c r="E16" s="474"/>
    </row>
    <row r="17" spans="1:5" x14ac:dyDescent="0.25">
      <c r="A17" s="474"/>
      <c r="B17" s="474"/>
      <c r="C17" s="474"/>
      <c r="D17" s="474"/>
      <c r="E17" s="474"/>
    </row>
    <row r="18" spans="1:5" x14ac:dyDescent="0.25">
      <c r="A18" s="474"/>
      <c r="B18" s="474"/>
      <c r="C18" s="474"/>
      <c r="D18" s="474"/>
      <c r="E18" s="474"/>
    </row>
    <row r="19" spans="1:5" x14ac:dyDescent="0.25">
      <c r="A19" s="474"/>
      <c r="B19" s="474"/>
      <c r="C19" s="474"/>
      <c r="D19" s="474"/>
      <c r="E19" s="474"/>
    </row>
    <row r="20" spans="1:5" x14ac:dyDescent="0.25">
      <c r="A20" s="474"/>
      <c r="B20" s="474"/>
      <c r="C20" s="474"/>
      <c r="D20" s="474"/>
      <c r="E20" s="474"/>
    </row>
    <row r="21" spans="1:5" x14ac:dyDescent="0.25">
      <c r="A21" s="474"/>
      <c r="B21" s="474"/>
      <c r="C21" s="474"/>
      <c r="D21" s="474"/>
      <c r="E21" s="474"/>
    </row>
    <row r="22" spans="1:5" x14ac:dyDescent="0.25">
      <c r="A22" s="474"/>
      <c r="B22" s="474"/>
      <c r="C22" s="474"/>
      <c r="D22" s="474"/>
      <c r="E22" s="474"/>
    </row>
    <row r="23" spans="1:5" x14ac:dyDescent="0.25">
      <c r="A23" s="474"/>
      <c r="B23" s="474"/>
      <c r="C23" s="474"/>
      <c r="D23" s="474"/>
      <c r="E23" s="474"/>
    </row>
    <row r="24" spans="1:5" x14ac:dyDescent="0.25">
      <c r="A24" s="474"/>
      <c r="B24" s="474"/>
      <c r="C24" s="474"/>
      <c r="D24" s="474"/>
      <c r="E24" s="474"/>
    </row>
    <row r="25" spans="1:5" x14ac:dyDescent="0.25">
      <c r="A25" s="474"/>
      <c r="B25" s="474"/>
      <c r="C25" s="474"/>
      <c r="D25" s="474"/>
      <c r="E25" s="474"/>
    </row>
    <row r="26" spans="1:5" x14ac:dyDescent="0.25">
      <c r="A26" s="474"/>
      <c r="B26" s="474"/>
      <c r="C26" s="474"/>
      <c r="D26" s="474"/>
      <c r="E26" s="474"/>
    </row>
    <row r="27" spans="1:5" x14ac:dyDescent="0.25">
      <c r="A27" s="474"/>
      <c r="B27" s="474"/>
      <c r="C27" s="474"/>
      <c r="D27" s="474"/>
      <c r="E27" s="474"/>
    </row>
    <row r="28" spans="1:5" x14ac:dyDescent="0.25">
      <c r="A28" s="474"/>
      <c r="B28" s="474"/>
      <c r="C28" s="474"/>
      <c r="D28" s="474"/>
      <c r="E28" s="474"/>
    </row>
    <row r="29" spans="1:5" x14ac:dyDescent="0.25">
      <c r="A29" s="474"/>
      <c r="B29" s="474"/>
      <c r="C29" s="474"/>
      <c r="D29" s="474"/>
      <c r="E29" s="474"/>
    </row>
  </sheetData>
  <mergeCells count="3">
    <mergeCell ref="D1:E1"/>
    <mergeCell ref="A3:E3"/>
    <mergeCell ref="A5:E5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W25" sqref="W25"/>
    </sheetView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H3" sqref="H3:I3"/>
    </sheetView>
  </sheetViews>
  <sheetFormatPr defaultColWidth="8.85546875" defaultRowHeight="15" outlineLevelCol="2" x14ac:dyDescent="0.25"/>
  <cols>
    <col min="1" max="1" width="29" customWidth="1"/>
    <col min="2" max="2" width="28.5703125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19.140625" style="33" customWidth="1" collapsed="1"/>
    <col min="9" max="9" width="19.42578125" style="70" customWidth="1"/>
  </cols>
  <sheetData>
    <row r="1" spans="1:9" ht="2.25" customHeight="1" x14ac:dyDescent="0.25"/>
    <row r="2" spans="1:9" ht="0.75" customHeight="1" x14ac:dyDescent="0.25">
      <c r="A2" s="34"/>
      <c r="B2" s="35"/>
      <c r="C2" s="35"/>
    </row>
    <row r="3" spans="1:9" ht="139.5" customHeight="1" x14ac:dyDescent="0.25">
      <c r="A3" s="34"/>
      <c r="B3" s="71"/>
      <c r="C3" s="71"/>
      <c r="H3" s="13" t="s">
        <v>606</v>
      </c>
      <c r="I3" s="13"/>
    </row>
    <row r="4" spans="1:9" x14ac:dyDescent="0.25">
      <c r="A4" s="34"/>
      <c r="B4" s="34"/>
      <c r="C4" s="35"/>
    </row>
    <row r="5" spans="1:9" ht="15.75" customHeight="1" x14ac:dyDescent="0.25">
      <c r="A5" s="12" t="s">
        <v>98</v>
      </c>
      <c r="B5" s="12"/>
      <c r="C5" s="12"/>
      <c r="D5" s="12"/>
      <c r="E5" s="12"/>
      <c r="F5" s="12"/>
      <c r="G5" s="12"/>
      <c r="H5" s="12"/>
    </row>
    <row r="6" spans="1:9" ht="15.75" customHeight="1" x14ac:dyDescent="0.25">
      <c r="A6" s="12"/>
      <c r="B6" s="12"/>
      <c r="C6" s="12"/>
      <c r="D6" s="12"/>
      <c r="E6" s="12"/>
      <c r="F6" s="12"/>
      <c r="G6" s="12"/>
      <c r="H6" s="12"/>
    </row>
    <row r="7" spans="1:9" ht="15.75" x14ac:dyDescent="0.25">
      <c r="A7" s="36"/>
      <c r="B7" s="36"/>
      <c r="C7" s="37"/>
      <c r="D7" s="38"/>
      <c r="E7" s="38"/>
      <c r="F7" s="38"/>
      <c r="G7" s="38"/>
      <c r="H7" s="38"/>
    </row>
    <row r="8" spans="1:9" ht="47.25" customHeight="1" x14ac:dyDescent="0.25">
      <c r="A8" s="11" t="s">
        <v>43</v>
      </c>
      <c r="B8" s="11" t="s">
        <v>44</v>
      </c>
      <c r="C8" s="10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99</v>
      </c>
      <c r="I8" s="9" t="s">
        <v>100</v>
      </c>
    </row>
    <row r="9" spans="1:9" x14ac:dyDescent="0.25">
      <c r="A9" s="11"/>
      <c r="B9" s="11"/>
      <c r="C9" s="10"/>
      <c r="D9" s="9"/>
      <c r="E9" s="9"/>
      <c r="F9" s="9"/>
      <c r="G9" s="9"/>
      <c r="H9" s="9"/>
      <c r="I9" s="9"/>
    </row>
    <row r="10" spans="1:9" ht="15.75" x14ac:dyDescent="0.25">
      <c r="A10" s="41"/>
      <c r="B10" s="39" t="s">
        <v>51</v>
      </c>
      <c r="C10" s="40">
        <f>C11+C26</f>
        <v>5346.54</v>
      </c>
      <c r="D10" s="42">
        <f>SUM(D11:D34)</f>
        <v>577.21</v>
      </c>
      <c r="E10" s="42">
        <f>SUM(E11:E34)</f>
        <v>235</v>
      </c>
      <c r="F10" s="42">
        <f>SUM(F11:F34)</f>
        <v>40</v>
      </c>
      <c r="G10" s="42">
        <f>SUM(G11:G34)</f>
        <v>145.55000000000001</v>
      </c>
      <c r="H10" s="42">
        <f>H11+H26</f>
        <v>3620.8999999999996</v>
      </c>
      <c r="I10" s="72">
        <f>I11+I26</f>
        <v>3668.2</v>
      </c>
    </row>
    <row r="11" spans="1:9" ht="47.25" x14ac:dyDescent="0.25">
      <c r="A11" s="39" t="s">
        <v>52</v>
      </c>
      <c r="B11" s="39" t="s">
        <v>53</v>
      </c>
      <c r="C11" s="40">
        <f>C18+C14+C12</f>
        <v>815</v>
      </c>
      <c r="D11" s="43"/>
      <c r="E11" s="43"/>
      <c r="F11" s="43"/>
      <c r="G11" s="43"/>
      <c r="H11" s="42">
        <f>H12+H14+H18+H23</f>
        <v>1995</v>
      </c>
      <c r="I11" s="72">
        <f>I12+I14+I18+I23</f>
        <v>2058</v>
      </c>
    </row>
    <row r="12" spans="1:9" ht="31.5" x14ac:dyDescent="0.25">
      <c r="A12" s="39" t="s">
        <v>54</v>
      </c>
      <c r="B12" s="39" t="s">
        <v>55</v>
      </c>
      <c r="C12" s="40">
        <v>70</v>
      </c>
      <c r="D12" s="43"/>
      <c r="E12" s="43"/>
      <c r="F12" s="43"/>
      <c r="G12" s="43"/>
      <c r="H12" s="42">
        <f>H13</f>
        <v>96</v>
      </c>
      <c r="I12" s="72">
        <f>I13</f>
        <v>99</v>
      </c>
    </row>
    <row r="13" spans="1:9" ht="31.5" x14ac:dyDescent="0.25">
      <c r="A13" s="44" t="s">
        <v>56</v>
      </c>
      <c r="B13" s="44" t="s">
        <v>57</v>
      </c>
      <c r="C13" s="45">
        <v>70</v>
      </c>
      <c r="D13" s="43"/>
      <c r="E13" s="43">
        <v>45</v>
      </c>
      <c r="F13" s="43"/>
      <c r="G13" s="43"/>
      <c r="H13" s="43">
        <v>96</v>
      </c>
      <c r="I13" s="73">
        <v>99</v>
      </c>
    </row>
    <row r="14" spans="1:9" ht="31.5" x14ac:dyDescent="0.25">
      <c r="A14" s="39" t="s">
        <v>58</v>
      </c>
      <c r="B14" s="39" t="s">
        <v>59</v>
      </c>
      <c r="C14" s="40">
        <f>C15+C16+C17</f>
        <v>555</v>
      </c>
      <c r="D14" s="43"/>
      <c r="E14" s="43"/>
      <c r="F14" s="43"/>
      <c r="G14" s="43"/>
      <c r="H14" s="42">
        <f>H15+H16+H17</f>
        <v>952</v>
      </c>
      <c r="I14" s="72">
        <f>SUM(I15:I17)</f>
        <v>1012</v>
      </c>
    </row>
    <row r="15" spans="1:9" ht="47.25" x14ac:dyDescent="0.25">
      <c r="A15" s="44" t="s">
        <v>60</v>
      </c>
      <c r="B15" s="44" t="s">
        <v>7</v>
      </c>
      <c r="C15" s="45">
        <v>450</v>
      </c>
      <c r="D15" s="43"/>
      <c r="E15" s="43"/>
      <c r="F15" s="43"/>
      <c r="G15" s="43"/>
      <c r="H15" s="43">
        <v>509</v>
      </c>
      <c r="I15" s="73">
        <v>519</v>
      </c>
    </row>
    <row r="16" spans="1:9" ht="94.5" hidden="1" x14ac:dyDescent="0.25">
      <c r="A16" s="44" t="s">
        <v>61</v>
      </c>
      <c r="B16" s="44" t="s">
        <v>8</v>
      </c>
      <c r="C16" s="45">
        <v>80</v>
      </c>
      <c r="D16" s="43"/>
      <c r="E16" s="43"/>
      <c r="F16" s="43"/>
      <c r="G16" s="43"/>
      <c r="H16" s="43">
        <v>0</v>
      </c>
      <c r="I16" s="73">
        <v>0</v>
      </c>
    </row>
    <row r="17" spans="1:9" ht="78.75" x14ac:dyDescent="0.25">
      <c r="A17" s="44" t="s">
        <v>62</v>
      </c>
      <c r="B17" s="44" t="s">
        <v>9</v>
      </c>
      <c r="C17" s="45">
        <v>25</v>
      </c>
      <c r="D17" s="43"/>
      <c r="E17" s="43"/>
      <c r="F17" s="43">
        <v>40</v>
      </c>
      <c r="G17" s="43">
        <v>30</v>
      </c>
      <c r="H17" s="43">
        <v>443</v>
      </c>
      <c r="I17" s="73">
        <v>493</v>
      </c>
    </row>
    <row r="18" spans="1:9" ht="15.75" x14ac:dyDescent="0.25">
      <c r="A18" s="39" t="s">
        <v>63</v>
      </c>
      <c r="B18" s="39" t="s">
        <v>64</v>
      </c>
      <c r="C18" s="40">
        <f>C19+C20</f>
        <v>190</v>
      </c>
      <c r="D18" s="43"/>
      <c r="E18" s="43"/>
      <c r="F18" s="43"/>
      <c r="G18" s="43"/>
      <c r="H18" s="42">
        <f>H19+H20</f>
        <v>677</v>
      </c>
      <c r="I18" s="72">
        <f>I19+I20</f>
        <v>677</v>
      </c>
    </row>
    <row r="19" spans="1:9" ht="126" x14ac:dyDescent="0.25">
      <c r="A19" s="44" t="s">
        <v>65</v>
      </c>
      <c r="B19" s="44" t="s">
        <v>10</v>
      </c>
      <c r="C19" s="45">
        <v>50</v>
      </c>
      <c r="D19" s="43"/>
      <c r="E19" s="43"/>
      <c r="F19" s="43"/>
      <c r="G19" s="43"/>
      <c r="H19" s="43">
        <v>100</v>
      </c>
      <c r="I19" s="73">
        <v>100</v>
      </c>
    </row>
    <row r="20" spans="1:9" ht="15.75" x14ac:dyDescent="0.25">
      <c r="A20" s="39" t="s">
        <v>66</v>
      </c>
      <c r="B20" s="39" t="s">
        <v>11</v>
      </c>
      <c r="C20" s="40">
        <f>C21+C22</f>
        <v>140</v>
      </c>
      <c r="D20" s="43"/>
      <c r="E20" s="43"/>
      <c r="F20" s="43"/>
      <c r="G20" s="43"/>
      <c r="H20" s="42">
        <f>H21+H22</f>
        <v>577</v>
      </c>
      <c r="I20" s="72">
        <f>I21+I22</f>
        <v>577</v>
      </c>
    </row>
    <row r="21" spans="1:9" ht="141.75" x14ac:dyDescent="0.25">
      <c r="A21" s="44" t="s">
        <v>67</v>
      </c>
      <c r="B21" s="44" t="s">
        <v>12</v>
      </c>
      <c r="C21" s="45">
        <v>120</v>
      </c>
      <c r="D21" s="43"/>
      <c r="E21" s="43"/>
      <c r="F21" s="43"/>
      <c r="G21" s="43"/>
      <c r="H21" s="43">
        <v>260</v>
      </c>
      <c r="I21" s="43">
        <v>260</v>
      </c>
    </row>
    <row r="22" spans="1:9" ht="141.75" x14ac:dyDescent="0.25">
      <c r="A22" s="44" t="s">
        <v>68</v>
      </c>
      <c r="B22" s="44" t="s">
        <v>13</v>
      </c>
      <c r="C22" s="45">
        <v>20</v>
      </c>
      <c r="D22" s="43"/>
      <c r="E22" s="43"/>
      <c r="F22" s="43"/>
      <c r="G22" s="43">
        <v>30</v>
      </c>
      <c r="H22" s="43">
        <v>317</v>
      </c>
      <c r="I22" s="43">
        <v>317</v>
      </c>
    </row>
    <row r="23" spans="1:9" ht="15.75" x14ac:dyDescent="0.25">
      <c r="A23" s="47" t="s">
        <v>71</v>
      </c>
      <c r="B23" s="39"/>
      <c r="C23" s="45"/>
      <c r="D23" s="43"/>
      <c r="E23" s="43"/>
      <c r="F23" s="43"/>
      <c r="G23" s="43"/>
      <c r="H23" s="42">
        <f>H24</f>
        <v>270</v>
      </c>
      <c r="I23" s="72">
        <f>I24</f>
        <v>270</v>
      </c>
    </row>
    <row r="24" spans="1:9" ht="63" x14ac:dyDescent="0.25">
      <c r="A24" s="46" t="s">
        <v>72</v>
      </c>
      <c r="B24" s="46" t="s">
        <v>101</v>
      </c>
      <c r="C24" s="45"/>
      <c r="D24" s="43"/>
      <c r="E24" s="43"/>
      <c r="F24" s="43"/>
      <c r="G24" s="43"/>
      <c r="H24" s="43">
        <f>H25</f>
        <v>270</v>
      </c>
      <c r="I24" s="43">
        <f>I25</f>
        <v>270</v>
      </c>
    </row>
    <row r="25" spans="1:9" ht="31.5" x14ac:dyDescent="0.25">
      <c r="A25" s="46" t="s">
        <v>102</v>
      </c>
      <c r="B25" s="44" t="s">
        <v>103</v>
      </c>
      <c r="C25" s="45"/>
      <c r="D25" s="43"/>
      <c r="E25" s="43"/>
      <c r="F25" s="43"/>
      <c r="G25" s="43"/>
      <c r="H25" s="43">
        <v>270</v>
      </c>
      <c r="I25" s="43">
        <v>270</v>
      </c>
    </row>
    <row r="26" spans="1:9" ht="31.5" x14ac:dyDescent="0.25">
      <c r="A26" s="39" t="s">
        <v>76</v>
      </c>
      <c r="B26" s="39" t="s">
        <v>77</v>
      </c>
      <c r="C26" s="40">
        <f>C27</f>
        <v>4531.54</v>
      </c>
      <c r="D26" s="43"/>
      <c r="E26" s="43"/>
      <c r="F26" s="43"/>
      <c r="G26" s="43"/>
      <c r="H26" s="42">
        <f>H27</f>
        <v>1625.8999999999999</v>
      </c>
      <c r="I26" s="72">
        <f>I27</f>
        <v>1610.2</v>
      </c>
    </row>
    <row r="27" spans="1:9" ht="78.75" x14ac:dyDescent="0.25">
      <c r="A27" s="39" t="s">
        <v>78</v>
      </c>
      <c r="B27" s="39" t="s">
        <v>79</v>
      </c>
      <c r="C27" s="40">
        <f>C28+C29+C30+C31+C32+C34</f>
        <v>4531.54</v>
      </c>
      <c r="D27" s="43"/>
      <c r="E27" s="43"/>
      <c r="F27" s="43"/>
      <c r="G27" s="43"/>
      <c r="H27" s="42">
        <f>H28+H29+H30+H35</f>
        <v>1625.8999999999999</v>
      </c>
      <c r="I27" s="72">
        <f>I28+I29+I30+I35</f>
        <v>1610.2</v>
      </c>
    </row>
    <row r="28" spans="1:9" ht="63" x14ac:dyDescent="0.25">
      <c r="A28" s="44" t="s">
        <v>80</v>
      </c>
      <c r="B28" s="44" t="s">
        <v>81</v>
      </c>
      <c r="C28" s="45">
        <v>1016.8</v>
      </c>
      <c r="D28" s="43"/>
      <c r="E28" s="43"/>
      <c r="F28" s="43"/>
      <c r="G28" s="43"/>
      <c r="H28" s="43">
        <v>1049.3</v>
      </c>
      <c r="I28" s="43">
        <v>1049.3</v>
      </c>
    </row>
    <row r="29" spans="1:9" ht="110.25" x14ac:dyDescent="0.25">
      <c r="A29" s="44" t="s">
        <v>82</v>
      </c>
      <c r="B29" s="44" t="s">
        <v>83</v>
      </c>
      <c r="C29" s="45">
        <v>60</v>
      </c>
      <c r="D29" s="43"/>
      <c r="E29" s="43"/>
      <c r="F29" s="43"/>
      <c r="G29" s="43"/>
      <c r="H29" s="43">
        <v>246.8</v>
      </c>
      <c r="I29" s="73">
        <v>255.2</v>
      </c>
    </row>
    <row r="30" spans="1:9" ht="110.25" x14ac:dyDescent="0.25">
      <c r="A30" s="44" t="s">
        <v>84</v>
      </c>
      <c r="B30" s="44" t="s">
        <v>85</v>
      </c>
      <c r="C30" s="45">
        <v>822</v>
      </c>
      <c r="D30" s="43"/>
      <c r="E30" s="43"/>
      <c r="F30" s="43"/>
      <c r="G30" s="43">
        <v>85.55</v>
      </c>
      <c r="H30" s="43">
        <v>329.8</v>
      </c>
      <c r="I30" s="73">
        <v>305.7</v>
      </c>
    </row>
    <row r="31" spans="1:9" ht="94.5" hidden="1" x14ac:dyDescent="0.25">
      <c r="A31" s="46" t="s">
        <v>104</v>
      </c>
      <c r="B31" s="44" t="s">
        <v>87</v>
      </c>
      <c r="C31" s="45">
        <v>1401.2</v>
      </c>
      <c r="D31" s="43"/>
      <c r="E31" s="43"/>
      <c r="F31" s="43"/>
      <c r="G31" s="43"/>
      <c r="H31" s="43">
        <v>0</v>
      </c>
      <c r="I31" s="43">
        <v>0</v>
      </c>
    </row>
    <row r="32" spans="1:9" ht="126" hidden="1" x14ac:dyDescent="0.25">
      <c r="A32" s="46" t="s">
        <v>88</v>
      </c>
      <c r="B32" s="44" t="s">
        <v>89</v>
      </c>
      <c r="C32" s="45">
        <v>626.95000000000005</v>
      </c>
      <c r="D32" s="43"/>
      <c r="E32" s="43"/>
      <c r="F32" s="43"/>
      <c r="G32" s="43"/>
      <c r="H32" s="43">
        <v>0</v>
      </c>
      <c r="I32" s="73">
        <v>0</v>
      </c>
    </row>
    <row r="33" spans="1:9" ht="46.15" hidden="1" customHeight="1" x14ac:dyDescent="0.25">
      <c r="A33" s="74" t="s">
        <v>90</v>
      </c>
      <c r="B33" s="75" t="s">
        <v>91</v>
      </c>
      <c r="C33" s="76">
        <v>0</v>
      </c>
      <c r="D33" s="77"/>
      <c r="E33" s="77">
        <v>190</v>
      </c>
      <c r="F33" s="77"/>
      <c r="G33" s="77"/>
      <c r="H33" s="78">
        <v>0</v>
      </c>
    </row>
    <row r="34" spans="1:9" ht="113.25" hidden="1" x14ac:dyDescent="0.25">
      <c r="A34" s="79" t="s">
        <v>92</v>
      </c>
      <c r="B34" s="80" t="s">
        <v>93</v>
      </c>
      <c r="C34" s="81" t="s">
        <v>94</v>
      </c>
      <c r="D34" s="82">
        <v>577.21</v>
      </c>
      <c r="E34" s="82"/>
      <c r="F34" s="82"/>
      <c r="G34" s="82"/>
      <c r="H34" s="83">
        <v>0</v>
      </c>
    </row>
    <row r="35" spans="1:9" ht="94.5" hidden="1" x14ac:dyDescent="0.25">
      <c r="A35" s="46" t="s">
        <v>86</v>
      </c>
      <c r="B35" s="44" t="s">
        <v>87</v>
      </c>
      <c r="C35" s="45">
        <v>1401.2</v>
      </c>
      <c r="D35" s="43"/>
      <c r="E35" s="43"/>
      <c r="F35" s="43"/>
      <c r="G35" s="43"/>
      <c r="H35" s="43">
        <v>0</v>
      </c>
      <c r="I35" s="84">
        <v>0</v>
      </c>
    </row>
  </sheetData>
  <mergeCells count="11">
    <mergeCell ref="H3:I3"/>
    <mergeCell ref="A5:H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zoomScaleNormal="100" workbookViewId="0">
      <selection activeCell="C9" sqref="C9"/>
    </sheetView>
  </sheetViews>
  <sheetFormatPr defaultColWidth="8.85546875" defaultRowHeight="15.75" x14ac:dyDescent="0.25"/>
  <cols>
    <col min="1" max="1" width="17.7109375" style="85" customWidth="1"/>
    <col min="2" max="2" width="27.28515625" style="85" customWidth="1"/>
    <col min="3" max="3" width="68.7109375" style="85" customWidth="1"/>
    <col min="4" max="1024" width="8.85546875" style="85"/>
  </cols>
  <sheetData>
    <row r="1" spans="1:3" ht="18" customHeight="1" x14ac:dyDescent="0.3">
      <c r="C1" s="86" t="s">
        <v>105</v>
      </c>
    </row>
    <row r="2" spans="1:3" ht="82.5" customHeight="1" x14ac:dyDescent="0.25">
      <c r="A2" s="87"/>
      <c r="C2" s="19" t="s">
        <v>607</v>
      </c>
    </row>
    <row r="3" spans="1:3" x14ac:dyDescent="0.25">
      <c r="A3" s="87"/>
    </row>
    <row r="4" spans="1:3" ht="43.15" customHeight="1" x14ac:dyDescent="0.25">
      <c r="A4" s="14" t="s">
        <v>106</v>
      </c>
      <c r="B4" s="14"/>
      <c r="C4" s="14"/>
    </row>
    <row r="5" spans="1:3" x14ac:dyDescent="0.25">
      <c r="A5" s="88"/>
    </row>
    <row r="6" spans="1:3" ht="39.6" customHeight="1" x14ac:dyDescent="0.25">
      <c r="A6" s="8" t="s">
        <v>107</v>
      </c>
      <c r="B6" s="8"/>
      <c r="C6" s="8" t="s">
        <v>108</v>
      </c>
    </row>
    <row r="7" spans="1:3" ht="90" x14ac:dyDescent="0.25">
      <c r="A7" s="22" t="s">
        <v>109</v>
      </c>
      <c r="B7" s="22" t="s">
        <v>110</v>
      </c>
      <c r="C7" s="8"/>
    </row>
    <row r="8" spans="1:3" ht="25.5" x14ac:dyDescent="0.25">
      <c r="A8" s="89">
        <v>525</v>
      </c>
      <c r="B8" s="90"/>
      <c r="C8" s="89" t="s">
        <v>111</v>
      </c>
    </row>
    <row r="9" spans="1:3" ht="81.599999999999994" customHeight="1" x14ac:dyDescent="0.25">
      <c r="A9" s="22">
        <v>525</v>
      </c>
      <c r="B9" s="22" t="s">
        <v>112</v>
      </c>
      <c r="C9" s="91" t="s">
        <v>113</v>
      </c>
    </row>
    <row r="10" spans="1:3" ht="94.5" x14ac:dyDescent="0.25">
      <c r="A10" s="22">
        <v>525</v>
      </c>
      <c r="B10" s="22" t="s">
        <v>114</v>
      </c>
      <c r="C10" s="91" t="s">
        <v>115</v>
      </c>
    </row>
    <row r="11" spans="1:3" ht="115.5" x14ac:dyDescent="0.25">
      <c r="A11" s="22">
        <v>522</v>
      </c>
      <c r="B11" s="22" t="s">
        <v>116</v>
      </c>
      <c r="C11" s="92" t="s">
        <v>75</v>
      </c>
    </row>
    <row r="12" spans="1:3" ht="78.75" x14ac:dyDescent="0.25">
      <c r="A12" s="22">
        <v>525</v>
      </c>
      <c r="B12" s="22" t="s">
        <v>117</v>
      </c>
      <c r="C12" s="91" t="s">
        <v>118</v>
      </c>
    </row>
    <row r="13" spans="1:3" ht="47.25" x14ac:dyDescent="0.25">
      <c r="A13" s="22">
        <v>525</v>
      </c>
      <c r="B13" s="22" t="s">
        <v>119</v>
      </c>
      <c r="C13" s="91" t="s">
        <v>23</v>
      </c>
    </row>
    <row r="14" spans="1:3" ht="94.5" x14ac:dyDescent="0.25">
      <c r="A14" s="22">
        <v>525</v>
      </c>
      <c r="B14" s="22" t="s">
        <v>120</v>
      </c>
      <c r="C14" s="91" t="s">
        <v>121</v>
      </c>
    </row>
    <row r="15" spans="1:3" ht="31.5" x14ac:dyDescent="0.25">
      <c r="A15" s="22">
        <v>525</v>
      </c>
      <c r="B15" s="22" t="s">
        <v>122</v>
      </c>
      <c r="C15" s="91" t="s">
        <v>29</v>
      </c>
    </row>
    <row r="16" spans="1:3" ht="31.5" x14ac:dyDescent="0.25">
      <c r="A16" s="22">
        <v>525</v>
      </c>
      <c r="B16" s="22" t="s">
        <v>123</v>
      </c>
      <c r="C16" s="91" t="s">
        <v>124</v>
      </c>
    </row>
    <row r="17" spans="1:3" ht="94.5" x14ac:dyDescent="0.25">
      <c r="A17" s="22">
        <v>525</v>
      </c>
      <c r="B17" s="22" t="s">
        <v>125</v>
      </c>
      <c r="C17" s="91" t="s">
        <v>31</v>
      </c>
    </row>
    <row r="18" spans="1:3" ht="110.25" x14ac:dyDescent="0.25">
      <c r="A18" s="22">
        <v>525</v>
      </c>
      <c r="B18" s="22" t="s">
        <v>126</v>
      </c>
      <c r="C18" s="91" t="s">
        <v>32</v>
      </c>
    </row>
    <row r="19" spans="1:3" ht="94.5" x14ac:dyDescent="0.25">
      <c r="A19" s="22">
        <v>525</v>
      </c>
      <c r="B19" s="22" t="s">
        <v>127</v>
      </c>
      <c r="C19" s="91" t="s">
        <v>33</v>
      </c>
    </row>
    <row r="20" spans="1:3" ht="110.25" x14ac:dyDescent="0.25">
      <c r="A20" s="22">
        <v>525</v>
      </c>
      <c r="B20" s="22" t="s">
        <v>128</v>
      </c>
      <c r="C20" s="91" t="s">
        <v>34</v>
      </c>
    </row>
    <row r="21" spans="1:3" ht="63" x14ac:dyDescent="0.25">
      <c r="A21" s="22">
        <v>525</v>
      </c>
      <c r="B21" s="22" t="s">
        <v>129</v>
      </c>
      <c r="C21" s="91" t="s">
        <v>130</v>
      </c>
    </row>
    <row r="22" spans="1:3" ht="47.25" x14ac:dyDescent="0.25">
      <c r="A22" s="22">
        <v>525</v>
      </c>
      <c r="B22" s="22" t="s">
        <v>131</v>
      </c>
      <c r="C22" s="91" t="s">
        <v>37</v>
      </c>
    </row>
    <row r="23" spans="1:3" ht="31.5" x14ac:dyDescent="0.25">
      <c r="A23" s="22">
        <v>525</v>
      </c>
      <c r="B23" s="22" t="s">
        <v>132</v>
      </c>
      <c r="C23" s="91" t="s">
        <v>133</v>
      </c>
    </row>
    <row r="24" spans="1:3" ht="31.5" x14ac:dyDescent="0.25">
      <c r="A24" s="22">
        <v>525</v>
      </c>
      <c r="B24" s="22" t="s">
        <v>134</v>
      </c>
      <c r="C24" s="91" t="s">
        <v>40</v>
      </c>
    </row>
    <row r="25" spans="1:3" ht="31.5" x14ac:dyDescent="0.25">
      <c r="A25" s="22">
        <v>525</v>
      </c>
      <c r="B25" s="22" t="s">
        <v>135</v>
      </c>
      <c r="C25" s="91" t="s">
        <v>136</v>
      </c>
    </row>
    <row r="26" spans="1:3" ht="31.5" x14ac:dyDescent="0.25">
      <c r="A26" s="22">
        <v>525</v>
      </c>
      <c r="B26" s="22" t="s">
        <v>80</v>
      </c>
      <c r="C26" s="91" t="s">
        <v>81</v>
      </c>
    </row>
    <row r="27" spans="1:3" ht="31.5" x14ac:dyDescent="0.25">
      <c r="A27" s="22">
        <v>525</v>
      </c>
      <c r="B27" s="22" t="s">
        <v>137</v>
      </c>
      <c r="C27" s="91" t="s">
        <v>91</v>
      </c>
    </row>
    <row r="28" spans="1:3" ht="110.25" x14ac:dyDescent="0.25">
      <c r="A28" s="22">
        <v>525</v>
      </c>
      <c r="B28" s="22" t="s">
        <v>138</v>
      </c>
      <c r="C28" s="91" t="s">
        <v>139</v>
      </c>
    </row>
    <row r="29" spans="1:3" ht="47.25" x14ac:dyDescent="0.25">
      <c r="A29" s="22">
        <v>525</v>
      </c>
      <c r="B29" s="22" t="s">
        <v>82</v>
      </c>
      <c r="C29" s="91" t="s">
        <v>140</v>
      </c>
    </row>
    <row r="30" spans="1:3" ht="63" x14ac:dyDescent="0.25">
      <c r="A30" s="22">
        <v>525</v>
      </c>
      <c r="B30" s="22" t="s">
        <v>84</v>
      </c>
      <c r="C30" s="91" t="s">
        <v>85</v>
      </c>
    </row>
    <row r="31" spans="1:3" ht="47.25" x14ac:dyDescent="0.25">
      <c r="A31" s="22">
        <v>525</v>
      </c>
      <c r="B31" s="22" t="s">
        <v>141</v>
      </c>
      <c r="C31" s="91" t="s">
        <v>142</v>
      </c>
    </row>
    <row r="32" spans="1:3" ht="78.75" hidden="1" x14ac:dyDescent="0.25">
      <c r="A32" s="22">
        <v>525</v>
      </c>
      <c r="B32" s="22" t="s">
        <v>143</v>
      </c>
      <c r="C32" s="91" t="s">
        <v>144</v>
      </c>
    </row>
    <row r="33" spans="1:3" x14ac:dyDescent="0.25">
      <c r="A33" s="22">
        <v>525</v>
      </c>
      <c r="B33" s="22" t="s">
        <v>145</v>
      </c>
      <c r="C33" s="91" t="s">
        <v>146</v>
      </c>
    </row>
    <row r="34" spans="1:3" ht="47.25" hidden="1" x14ac:dyDescent="0.25">
      <c r="A34" s="22">
        <v>525</v>
      </c>
      <c r="B34" s="22" t="s">
        <v>147</v>
      </c>
      <c r="C34" s="91" t="s">
        <v>148</v>
      </c>
    </row>
    <row r="35" spans="1:3" ht="38.25" customHeight="1" x14ac:dyDescent="0.25">
      <c r="A35" s="22">
        <v>525</v>
      </c>
      <c r="B35" s="22" t="s">
        <v>149</v>
      </c>
      <c r="C35" s="91" t="s">
        <v>150</v>
      </c>
    </row>
    <row r="36" spans="1:3" ht="31.5" x14ac:dyDescent="0.25">
      <c r="A36" s="22">
        <v>525</v>
      </c>
      <c r="B36" s="22" t="s">
        <v>151</v>
      </c>
      <c r="C36" s="91" t="s">
        <v>152</v>
      </c>
    </row>
    <row r="37" spans="1:3" ht="110.25" customHeight="1" x14ac:dyDescent="0.25">
      <c r="A37" s="22">
        <v>525</v>
      </c>
      <c r="B37" s="22" t="s">
        <v>153</v>
      </c>
      <c r="C37" s="91" t="s">
        <v>154</v>
      </c>
    </row>
    <row r="38" spans="1:3" ht="63" customHeight="1" x14ac:dyDescent="0.25">
      <c r="A38" s="22">
        <v>525</v>
      </c>
      <c r="B38" s="22" t="s">
        <v>155</v>
      </c>
      <c r="C38" s="91" t="s">
        <v>156</v>
      </c>
    </row>
    <row r="39" spans="1:3" x14ac:dyDescent="0.25">
      <c r="A39" s="93"/>
    </row>
    <row r="40" spans="1:3" x14ac:dyDescent="0.25">
      <c r="A40" s="94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zoomScaleNormal="100" workbookViewId="0">
      <selection activeCell="C2" sqref="C2"/>
    </sheetView>
  </sheetViews>
  <sheetFormatPr defaultColWidth="8.85546875" defaultRowHeight="15.75" x14ac:dyDescent="0.25"/>
  <cols>
    <col min="1" max="1" width="17.7109375" style="85" customWidth="1"/>
    <col min="2" max="2" width="27.28515625" style="85" customWidth="1"/>
    <col min="3" max="3" width="68.7109375" style="85" customWidth="1"/>
    <col min="4" max="1024" width="8.85546875" style="85"/>
  </cols>
  <sheetData>
    <row r="1" spans="1:3" ht="18" customHeight="1" x14ac:dyDescent="0.3">
      <c r="A1" s="85" t="e">
        <f ca="1">A1:C11</f>
        <v>#VALUE!</v>
      </c>
      <c r="C1" s="86" t="s">
        <v>105</v>
      </c>
    </row>
    <row r="2" spans="1:3" ht="82.5" customHeight="1" x14ac:dyDescent="0.25">
      <c r="A2" s="87"/>
      <c r="C2" s="19" t="s">
        <v>157</v>
      </c>
    </row>
    <row r="3" spans="1:3" x14ac:dyDescent="0.25">
      <c r="A3" s="87"/>
    </row>
    <row r="4" spans="1:3" ht="43.15" customHeight="1" x14ac:dyDescent="0.25">
      <c r="A4" s="14" t="s">
        <v>106</v>
      </c>
      <c r="B4" s="14"/>
      <c r="C4" s="14"/>
    </row>
    <row r="5" spans="1:3" x14ac:dyDescent="0.25">
      <c r="A5" s="88"/>
    </row>
    <row r="6" spans="1:3" ht="39.6" customHeight="1" x14ac:dyDescent="0.25">
      <c r="A6" s="8" t="s">
        <v>107</v>
      </c>
      <c r="B6" s="8"/>
      <c r="C6" s="8" t="s">
        <v>108</v>
      </c>
    </row>
    <row r="7" spans="1:3" ht="90" x14ac:dyDescent="0.25">
      <c r="A7" s="22" t="s">
        <v>109</v>
      </c>
      <c r="B7" s="22" t="s">
        <v>110</v>
      </c>
      <c r="C7" s="8"/>
    </row>
    <row r="8" spans="1:3" ht="25.5" x14ac:dyDescent="0.25">
      <c r="A8" s="89">
        <v>525</v>
      </c>
      <c r="B8" s="90"/>
      <c r="C8" s="89" t="s">
        <v>111</v>
      </c>
    </row>
    <row r="9" spans="1:3" ht="81.599999999999994" customHeight="1" x14ac:dyDescent="0.25">
      <c r="A9" s="22">
        <v>525</v>
      </c>
      <c r="B9" s="22" t="s">
        <v>158</v>
      </c>
      <c r="C9" s="91" t="s">
        <v>113</v>
      </c>
    </row>
    <row r="10" spans="1:3" ht="79.900000000000006" customHeight="1" x14ac:dyDescent="0.25">
      <c r="A10" s="22">
        <v>525</v>
      </c>
      <c r="B10" s="22" t="s">
        <v>159</v>
      </c>
      <c r="C10" s="91" t="s">
        <v>113</v>
      </c>
    </row>
    <row r="11" spans="1:3" ht="94.5" x14ac:dyDescent="0.25">
      <c r="A11" s="22">
        <v>525</v>
      </c>
      <c r="B11" s="22" t="s">
        <v>160</v>
      </c>
      <c r="C11" s="91" t="s">
        <v>16</v>
      </c>
    </row>
    <row r="12" spans="1:3" ht="94.5" x14ac:dyDescent="0.25">
      <c r="A12" s="22">
        <v>525</v>
      </c>
      <c r="B12" s="22" t="s">
        <v>161</v>
      </c>
      <c r="C12" s="91" t="s">
        <v>16</v>
      </c>
    </row>
    <row r="13" spans="1:3" ht="94.5" x14ac:dyDescent="0.25">
      <c r="A13" s="22">
        <v>525</v>
      </c>
      <c r="B13" s="22" t="s">
        <v>162</v>
      </c>
      <c r="C13" s="91" t="s">
        <v>20</v>
      </c>
    </row>
    <row r="14" spans="1:3" ht="78.75" x14ac:dyDescent="0.25">
      <c r="A14" s="22">
        <v>525</v>
      </c>
      <c r="B14" s="22" t="s">
        <v>117</v>
      </c>
      <c r="C14" s="91" t="s">
        <v>118</v>
      </c>
    </row>
    <row r="15" spans="1:3" ht="47.25" x14ac:dyDescent="0.25">
      <c r="A15" s="22">
        <v>525</v>
      </c>
      <c r="B15" s="22" t="s">
        <v>119</v>
      </c>
      <c r="C15" s="91" t="s">
        <v>23</v>
      </c>
    </row>
    <row r="16" spans="1:3" ht="94.5" x14ac:dyDescent="0.25">
      <c r="A16" s="22">
        <v>525</v>
      </c>
      <c r="B16" s="22" t="s">
        <v>120</v>
      </c>
      <c r="C16" s="91" t="s">
        <v>163</v>
      </c>
    </row>
    <row r="17" spans="1:3" ht="31.5" x14ac:dyDescent="0.25">
      <c r="A17" s="22">
        <v>525</v>
      </c>
      <c r="B17" s="22" t="s">
        <v>122</v>
      </c>
      <c r="C17" s="91" t="s">
        <v>29</v>
      </c>
    </row>
    <row r="18" spans="1:3" ht="31.5" x14ac:dyDescent="0.25">
      <c r="A18" s="22">
        <v>525</v>
      </c>
      <c r="B18" s="22" t="s">
        <v>123</v>
      </c>
      <c r="C18" s="91" t="s">
        <v>124</v>
      </c>
    </row>
    <row r="19" spans="1:3" ht="94.5" x14ac:dyDescent="0.25">
      <c r="A19" s="22">
        <v>525</v>
      </c>
      <c r="B19" s="22" t="s">
        <v>125</v>
      </c>
      <c r="C19" s="91" t="s">
        <v>31</v>
      </c>
    </row>
    <row r="20" spans="1:3" ht="110.25" x14ac:dyDescent="0.25">
      <c r="A20" s="22">
        <v>525</v>
      </c>
      <c r="B20" s="22" t="s">
        <v>126</v>
      </c>
      <c r="C20" s="91" t="s">
        <v>32</v>
      </c>
    </row>
    <row r="21" spans="1:3" ht="94.5" x14ac:dyDescent="0.25">
      <c r="A21" s="22">
        <v>525</v>
      </c>
      <c r="B21" s="22" t="s">
        <v>127</v>
      </c>
      <c r="C21" s="91" t="s">
        <v>33</v>
      </c>
    </row>
    <row r="22" spans="1:3" ht="110.25" x14ac:dyDescent="0.25">
      <c r="A22" s="22">
        <v>525</v>
      </c>
      <c r="B22" s="22" t="s">
        <v>128</v>
      </c>
      <c r="C22" s="91" t="s">
        <v>34</v>
      </c>
    </row>
    <row r="23" spans="1:3" ht="63" x14ac:dyDescent="0.25">
      <c r="A23" s="22">
        <v>525</v>
      </c>
      <c r="B23" s="22" t="s">
        <v>129</v>
      </c>
      <c r="C23" s="91" t="s">
        <v>130</v>
      </c>
    </row>
    <row r="24" spans="1:3" ht="47.25" x14ac:dyDescent="0.25">
      <c r="A24" s="22">
        <v>525</v>
      </c>
      <c r="B24" s="22" t="s">
        <v>131</v>
      </c>
      <c r="C24" s="91" t="s">
        <v>37</v>
      </c>
    </row>
    <row r="25" spans="1:3" ht="31.5" x14ac:dyDescent="0.25">
      <c r="A25" s="22">
        <v>525</v>
      </c>
      <c r="B25" s="22" t="s">
        <v>132</v>
      </c>
      <c r="C25" s="91" t="s">
        <v>133</v>
      </c>
    </row>
    <row r="26" spans="1:3" ht="31.5" x14ac:dyDescent="0.25">
      <c r="A26" s="22">
        <v>525</v>
      </c>
      <c r="B26" s="22" t="s">
        <v>134</v>
      </c>
      <c r="C26" s="91" t="s">
        <v>40</v>
      </c>
    </row>
    <row r="27" spans="1:3" ht="31.5" x14ac:dyDescent="0.25">
      <c r="A27" s="22">
        <v>525</v>
      </c>
      <c r="B27" s="22" t="s">
        <v>135</v>
      </c>
      <c r="C27" s="91" t="s">
        <v>136</v>
      </c>
    </row>
    <row r="28" spans="1:3" ht="31.5" x14ac:dyDescent="0.25">
      <c r="A28" s="22">
        <v>525</v>
      </c>
      <c r="B28" s="22" t="s">
        <v>164</v>
      </c>
      <c r="C28" s="91" t="s">
        <v>81</v>
      </c>
    </row>
    <row r="29" spans="1:3" ht="31.5" x14ac:dyDescent="0.25">
      <c r="A29" s="22">
        <v>525</v>
      </c>
      <c r="B29" s="22" t="s">
        <v>165</v>
      </c>
      <c r="C29" s="91" t="s">
        <v>91</v>
      </c>
    </row>
    <row r="30" spans="1:3" ht="110.25" x14ac:dyDescent="0.25">
      <c r="A30" s="22">
        <v>525</v>
      </c>
      <c r="B30" s="22" t="s">
        <v>166</v>
      </c>
      <c r="C30" s="91" t="s">
        <v>139</v>
      </c>
    </row>
    <row r="31" spans="1:3" ht="47.25" x14ac:dyDescent="0.25">
      <c r="A31" s="22">
        <v>525</v>
      </c>
      <c r="B31" s="22" t="s">
        <v>167</v>
      </c>
      <c r="C31" s="91" t="s">
        <v>83</v>
      </c>
    </row>
    <row r="32" spans="1:3" ht="63" x14ac:dyDescent="0.25">
      <c r="A32" s="22">
        <v>525</v>
      </c>
      <c r="B32" s="22" t="s">
        <v>168</v>
      </c>
      <c r="C32" s="91" t="s">
        <v>85</v>
      </c>
    </row>
    <row r="33" spans="1:3" ht="47.25" x14ac:dyDescent="0.25">
      <c r="A33" s="22">
        <v>525</v>
      </c>
      <c r="B33" s="22" t="s">
        <v>169</v>
      </c>
      <c r="C33" s="91" t="s">
        <v>170</v>
      </c>
    </row>
    <row r="34" spans="1:3" ht="78.75" x14ac:dyDescent="0.25">
      <c r="A34" s="22">
        <v>525</v>
      </c>
      <c r="B34" s="22" t="s">
        <v>171</v>
      </c>
      <c r="C34" s="91" t="s">
        <v>144</v>
      </c>
    </row>
    <row r="35" spans="1:3" ht="63" x14ac:dyDescent="0.25">
      <c r="A35" s="22">
        <v>525</v>
      </c>
      <c r="B35" s="22" t="s">
        <v>172</v>
      </c>
      <c r="C35" s="91" t="s">
        <v>173</v>
      </c>
    </row>
    <row r="36" spans="1:3" ht="47.25" x14ac:dyDescent="0.25">
      <c r="A36" s="22">
        <v>525</v>
      </c>
      <c r="B36" s="22" t="s">
        <v>174</v>
      </c>
      <c r="C36" s="91" t="s">
        <v>148</v>
      </c>
    </row>
    <row r="37" spans="1:3" ht="38.25" customHeight="1" x14ac:dyDescent="0.25">
      <c r="A37" s="22">
        <v>525</v>
      </c>
      <c r="B37" s="22" t="s">
        <v>175</v>
      </c>
      <c r="C37" s="91" t="s">
        <v>176</v>
      </c>
    </row>
    <row r="38" spans="1:3" ht="31.5" x14ac:dyDescent="0.25">
      <c r="A38" s="22">
        <v>525</v>
      </c>
      <c r="B38" s="22" t="s">
        <v>177</v>
      </c>
      <c r="C38" s="91" t="s">
        <v>152</v>
      </c>
    </row>
    <row r="39" spans="1:3" ht="110.25" customHeight="1" x14ac:dyDescent="0.25">
      <c r="A39" s="22">
        <v>525</v>
      </c>
      <c r="B39" s="22" t="s">
        <v>178</v>
      </c>
      <c r="C39" s="91" t="s">
        <v>179</v>
      </c>
    </row>
    <row r="40" spans="1:3" ht="63" customHeight="1" x14ac:dyDescent="0.25">
      <c r="A40" s="22">
        <v>525</v>
      </c>
      <c r="B40" s="22" t="s">
        <v>180</v>
      </c>
      <c r="C40" s="91" t="s">
        <v>181</v>
      </c>
    </row>
    <row r="41" spans="1:3" x14ac:dyDescent="0.25">
      <c r="A41" s="93"/>
    </row>
    <row r="42" spans="1:3" x14ac:dyDescent="0.25">
      <c r="A42" s="94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firstPageNumber="0" fitToHeight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18.42578125" customWidth="1"/>
    <col min="2" max="2" width="29.140625" customWidth="1"/>
    <col min="3" max="3" width="57.85546875" customWidth="1"/>
  </cols>
  <sheetData>
    <row r="1" spans="1:3" ht="30" x14ac:dyDescent="0.3">
      <c r="A1" s="95" t="s">
        <v>182</v>
      </c>
      <c r="C1" s="86" t="s">
        <v>183</v>
      </c>
    </row>
    <row r="2" spans="1:3" ht="98.25" customHeight="1" x14ac:dyDescent="0.25">
      <c r="A2" s="95" t="s">
        <v>184</v>
      </c>
      <c r="C2" s="19" t="s">
        <v>608</v>
      </c>
    </row>
    <row r="3" spans="1:3" ht="52.9" customHeight="1" x14ac:dyDescent="0.25">
      <c r="A3" s="14" t="s">
        <v>185</v>
      </c>
      <c r="B3" s="14"/>
      <c r="C3" s="14"/>
    </row>
    <row r="4" spans="1:3" ht="15.75" x14ac:dyDescent="0.25">
      <c r="A4" s="96"/>
    </row>
    <row r="5" spans="1:3" ht="22.15" customHeight="1" x14ac:dyDescent="0.25">
      <c r="A5" s="8" t="s">
        <v>186</v>
      </c>
      <c r="B5" s="8"/>
      <c r="C5" s="8" t="s">
        <v>187</v>
      </c>
    </row>
    <row r="6" spans="1:3" ht="75" x14ac:dyDescent="0.25">
      <c r="A6" s="22" t="s">
        <v>188</v>
      </c>
      <c r="B6" s="22" t="s">
        <v>189</v>
      </c>
      <c r="C6" s="8"/>
    </row>
    <row r="7" spans="1:3" ht="25.5" x14ac:dyDescent="0.25">
      <c r="A7" s="89">
        <v>525</v>
      </c>
      <c r="B7" s="97"/>
      <c r="C7" s="89" t="s">
        <v>190</v>
      </c>
    </row>
    <row r="8" spans="1:3" ht="63" x14ac:dyDescent="0.25">
      <c r="A8" s="66">
        <v>525</v>
      </c>
      <c r="B8" s="98" t="s">
        <v>191</v>
      </c>
      <c r="C8" s="91" t="s">
        <v>192</v>
      </c>
    </row>
    <row r="9" spans="1:3" ht="63" x14ac:dyDescent="0.25">
      <c r="A9" s="66">
        <v>525</v>
      </c>
      <c r="B9" s="99" t="s">
        <v>193</v>
      </c>
      <c r="C9" s="91" t="s">
        <v>194</v>
      </c>
    </row>
    <row r="10" spans="1:3" ht="94.5" x14ac:dyDescent="0.25">
      <c r="A10" s="66">
        <v>525</v>
      </c>
      <c r="B10" s="100"/>
      <c r="C10" s="91" t="s">
        <v>195</v>
      </c>
    </row>
    <row r="11" spans="1:3" ht="31.5" x14ac:dyDescent="0.25">
      <c r="A11" s="66">
        <v>525</v>
      </c>
      <c r="B11" s="100" t="s">
        <v>196</v>
      </c>
      <c r="C11" s="91" t="s">
        <v>197</v>
      </c>
    </row>
    <row r="12" spans="1:3" ht="31.5" x14ac:dyDescent="0.25">
      <c r="A12" s="66">
        <v>525</v>
      </c>
      <c r="B12" s="100" t="s">
        <v>198</v>
      </c>
      <c r="C12" s="91" t="s">
        <v>199</v>
      </c>
    </row>
    <row r="13" spans="1:3" ht="47.25" x14ac:dyDescent="0.25">
      <c r="A13" s="66">
        <v>525</v>
      </c>
      <c r="B13" s="99" t="s">
        <v>200</v>
      </c>
      <c r="C13" s="91" t="s">
        <v>201</v>
      </c>
    </row>
    <row r="14" spans="1:3" ht="63" x14ac:dyDescent="0.25">
      <c r="A14" s="66">
        <v>525</v>
      </c>
      <c r="B14" s="99" t="s">
        <v>202</v>
      </c>
      <c r="C14" s="91" t="s">
        <v>203</v>
      </c>
    </row>
  </sheetData>
  <mergeCells count="3">
    <mergeCell ref="A3:C3"/>
    <mergeCell ref="A5:B5"/>
    <mergeCell ref="C5:C6"/>
  </mergeCells>
  <pageMargins left="0" right="0" top="0" bottom="0" header="0.51180555555555496" footer="0.51180555555555496"/>
  <pageSetup paperSize="9" scale="95" firstPageNumber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zoomScaleNormal="100" workbookViewId="0">
      <selection activeCell="D2" sqref="D2:F2"/>
    </sheetView>
  </sheetViews>
  <sheetFormatPr defaultColWidth="8.85546875" defaultRowHeight="15" outlineLevelRow="1" x14ac:dyDescent="0.25"/>
  <cols>
    <col min="1" max="1" width="72.140625" customWidth="1"/>
    <col min="2" max="2" width="10.5703125" customWidth="1"/>
    <col min="3" max="3" width="11.140625" customWidth="1"/>
    <col min="4" max="4" width="24.7109375" customWidth="1"/>
    <col min="5" max="5" width="15.140625" customWidth="1"/>
    <col min="6" max="6" width="19.28515625" style="101" customWidth="1"/>
    <col min="7" max="7" width="17.5703125" customWidth="1"/>
    <col min="8" max="8" width="12" customWidth="1"/>
    <col min="9" max="9" width="11.42578125" customWidth="1"/>
    <col min="257" max="257" width="72.140625" customWidth="1"/>
    <col min="258" max="258" width="10.5703125" customWidth="1"/>
    <col min="259" max="259" width="11.140625" customWidth="1"/>
    <col min="260" max="260" width="24.7109375" customWidth="1"/>
    <col min="261" max="261" width="15.140625" customWidth="1"/>
    <col min="262" max="262" width="19.28515625" customWidth="1"/>
    <col min="263" max="263" width="17.5703125" customWidth="1"/>
    <col min="264" max="264" width="12" customWidth="1"/>
    <col min="265" max="265" width="11.42578125" customWidth="1"/>
    <col min="513" max="513" width="72.140625" customWidth="1"/>
    <col min="514" max="514" width="10.5703125" customWidth="1"/>
    <col min="515" max="515" width="11.140625" customWidth="1"/>
    <col min="516" max="516" width="24.7109375" customWidth="1"/>
    <col min="517" max="517" width="15.140625" customWidth="1"/>
    <col min="518" max="518" width="19.28515625" customWidth="1"/>
    <col min="519" max="519" width="17.5703125" customWidth="1"/>
    <col min="520" max="520" width="12" customWidth="1"/>
    <col min="521" max="521" width="11.42578125" customWidth="1"/>
    <col min="769" max="769" width="72.140625" customWidth="1"/>
    <col min="770" max="770" width="10.5703125" customWidth="1"/>
    <col min="771" max="771" width="11.140625" customWidth="1"/>
    <col min="772" max="772" width="24.7109375" customWidth="1"/>
    <col min="773" max="773" width="15.140625" customWidth="1"/>
    <col min="774" max="774" width="19.28515625" customWidth="1"/>
    <col min="775" max="775" width="17.5703125" customWidth="1"/>
    <col min="776" max="776" width="12" customWidth="1"/>
    <col min="777" max="777" width="11.42578125" customWidth="1"/>
  </cols>
  <sheetData>
    <row r="1" spans="1:9" ht="15.75" x14ac:dyDescent="0.25">
      <c r="A1" s="102"/>
      <c r="B1" s="103"/>
      <c r="C1" s="103"/>
      <c r="D1" s="102"/>
      <c r="E1" s="102"/>
      <c r="F1" s="104"/>
      <c r="G1" s="105"/>
      <c r="H1" s="105"/>
      <c r="I1" s="105"/>
    </row>
    <row r="2" spans="1:9" ht="148.5" customHeight="1" x14ac:dyDescent="0.25">
      <c r="A2" s="102"/>
      <c r="B2" s="103"/>
      <c r="C2" s="103"/>
      <c r="D2" s="7" t="s">
        <v>609</v>
      </c>
      <c r="E2" s="7"/>
      <c r="F2" s="7"/>
      <c r="G2" s="105"/>
      <c r="H2" s="107"/>
      <c r="I2" s="105"/>
    </row>
    <row r="3" spans="1:9" ht="79.5" customHeight="1" x14ac:dyDescent="0.25">
      <c r="A3" s="6" t="s">
        <v>204</v>
      </c>
      <c r="B3" s="6"/>
      <c r="C3" s="6"/>
      <c r="D3" s="6"/>
      <c r="E3" s="6"/>
      <c r="F3" s="6"/>
      <c r="G3" s="105"/>
      <c r="H3" s="105"/>
      <c r="I3" s="105"/>
    </row>
    <row r="4" spans="1:9" ht="15.6" customHeight="1" x14ac:dyDescent="0.25">
      <c r="A4" s="108"/>
      <c r="B4" s="109"/>
      <c r="C4" s="109"/>
      <c r="D4" s="109"/>
      <c r="E4" s="109"/>
      <c r="F4" s="110" t="s">
        <v>205</v>
      </c>
      <c r="G4" s="105"/>
      <c r="H4" s="105"/>
      <c r="I4" s="105"/>
    </row>
    <row r="5" spans="1:9" ht="57.75" customHeight="1" x14ac:dyDescent="0.25">
      <c r="A5" s="111" t="s">
        <v>206</v>
      </c>
      <c r="B5" s="111" t="s">
        <v>207</v>
      </c>
      <c r="C5" s="111" t="s">
        <v>208</v>
      </c>
      <c r="D5" s="111" t="s">
        <v>209</v>
      </c>
      <c r="E5" s="111" t="s">
        <v>210</v>
      </c>
      <c r="F5" s="112" t="s">
        <v>211</v>
      </c>
      <c r="G5" s="105"/>
      <c r="H5" s="105"/>
      <c r="I5" s="105"/>
    </row>
    <row r="6" spans="1:9" ht="20.25" hidden="1" customHeight="1" outlineLevel="1" x14ac:dyDescent="0.25">
      <c r="A6" s="113"/>
      <c r="B6" s="114"/>
      <c r="C6" s="114"/>
      <c r="D6" s="114"/>
      <c r="E6" s="114"/>
      <c r="F6" s="115"/>
      <c r="G6" s="105"/>
      <c r="H6" s="105"/>
      <c r="I6" s="105"/>
    </row>
    <row r="7" spans="1:9" s="120" customFormat="1" ht="26.25" customHeight="1" collapsed="1" x14ac:dyDescent="0.25">
      <c r="A7" s="116" t="s">
        <v>212</v>
      </c>
      <c r="B7" s="117" t="s">
        <v>213</v>
      </c>
      <c r="C7" s="117" t="s">
        <v>213</v>
      </c>
      <c r="D7" s="117" t="s">
        <v>213</v>
      </c>
      <c r="E7" s="117" t="s">
        <v>213</v>
      </c>
      <c r="F7" s="118">
        <f>F9+F16+F44+F67+F79+F83+F90+F116+F135+F156+F54+F38+F27+F61</f>
        <v>7345.7</v>
      </c>
      <c r="G7" s="119"/>
      <c r="H7" s="119"/>
      <c r="I7" s="119"/>
    </row>
    <row r="8" spans="1:9" ht="23.25" customHeight="1" x14ac:dyDescent="0.25">
      <c r="A8" s="121" t="s">
        <v>214</v>
      </c>
      <c r="B8" s="122" t="s">
        <v>215</v>
      </c>
      <c r="C8" s="122" t="s">
        <v>216</v>
      </c>
      <c r="D8" s="122" t="s">
        <v>217</v>
      </c>
      <c r="E8" s="122" t="s">
        <v>218</v>
      </c>
      <c r="F8" s="123">
        <f>F9+F16</f>
        <v>1998.8</v>
      </c>
      <c r="G8" s="124"/>
      <c r="H8" s="124"/>
      <c r="I8" s="124"/>
    </row>
    <row r="9" spans="1:9" ht="31.5" x14ac:dyDescent="0.25">
      <c r="A9" s="125" t="s">
        <v>219</v>
      </c>
      <c r="B9" s="122" t="s">
        <v>215</v>
      </c>
      <c r="C9" s="122" t="s">
        <v>220</v>
      </c>
      <c r="D9" s="122" t="s">
        <v>217</v>
      </c>
      <c r="E9" s="122" t="s">
        <v>218</v>
      </c>
      <c r="F9" s="126">
        <f>F10</f>
        <v>743.8</v>
      </c>
      <c r="G9" s="105"/>
      <c r="H9" s="105"/>
      <c r="I9" s="105"/>
    </row>
    <row r="10" spans="1:9" ht="31.5" x14ac:dyDescent="0.25">
      <c r="A10" s="127" t="s">
        <v>221</v>
      </c>
      <c r="B10" s="128" t="s">
        <v>215</v>
      </c>
      <c r="C10" s="128" t="s">
        <v>220</v>
      </c>
      <c r="D10" s="129" t="s">
        <v>222</v>
      </c>
      <c r="E10" s="128" t="s">
        <v>218</v>
      </c>
      <c r="F10" s="130">
        <f>F11</f>
        <v>743.8</v>
      </c>
      <c r="G10" s="105"/>
      <c r="H10" s="105"/>
      <c r="I10" s="105"/>
    </row>
    <row r="11" spans="1:9" ht="17.25" customHeight="1" x14ac:dyDescent="0.25">
      <c r="A11" s="127" t="s">
        <v>223</v>
      </c>
      <c r="B11" s="128" t="s">
        <v>215</v>
      </c>
      <c r="C11" s="128" t="s">
        <v>220</v>
      </c>
      <c r="D11" s="129" t="s">
        <v>224</v>
      </c>
      <c r="E11" s="128" t="s">
        <v>218</v>
      </c>
      <c r="F11" s="130">
        <f>F12</f>
        <v>743.8</v>
      </c>
      <c r="G11" s="105"/>
      <c r="H11" s="105"/>
      <c r="I11" s="105"/>
    </row>
    <row r="12" spans="1:9" ht="31.5" x14ac:dyDescent="0.25">
      <c r="A12" s="131" t="s">
        <v>225</v>
      </c>
      <c r="B12" s="128" t="s">
        <v>215</v>
      </c>
      <c r="C12" s="128" t="s">
        <v>220</v>
      </c>
      <c r="D12" s="129" t="s">
        <v>226</v>
      </c>
      <c r="E12" s="128" t="s">
        <v>218</v>
      </c>
      <c r="F12" s="130">
        <f>F13</f>
        <v>743.8</v>
      </c>
      <c r="G12" s="105"/>
      <c r="H12" s="105"/>
      <c r="I12" s="105"/>
    </row>
    <row r="13" spans="1:9" ht="23.85" customHeight="1" x14ac:dyDescent="0.25">
      <c r="A13" s="131" t="s">
        <v>227</v>
      </c>
      <c r="B13" s="132" t="s">
        <v>215</v>
      </c>
      <c r="C13" s="132" t="s">
        <v>220</v>
      </c>
      <c r="D13" s="133" t="s">
        <v>226</v>
      </c>
      <c r="E13" s="128" t="s">
        <v>228</v>
      </c>
      <c r="F13" s="130">
        <f>F14+F15</f>
        <v>743.8</v>
      </c>
      <c r="G13" s="105"/>
      <c r="H13" s="105"/>
      <c r="I13" s="105"/>
    </row>
    <row r="14" spans="1:9" ht="22.35" customHeight="1" x14ac:dyDescent="0.25">
      <c r="A14" s="131" t="s">
        <v>229</v>
      </c>
      <c r="B14" s="128" t="s">
        <v>215</v>
      </c>
      <c r="C14" s="128" t="s">
        <v>220</v>
      </c>
      <c r="D14" s="129" t="s">
        <v>226</v>
      </c>
      <c r="E14" s="134">
        <v>121</v>
      </c>
      <c r="F14" s="135">
        <v>571.29999999999995</v>
      </c>
      <c r="G14" s="105"/>
      <c r="H14" s="105"/>
      <c r="I14" s="105"/>
    </row>
    <row r="15" spans="1:9" ht="49.5" customHeight="1" x14ac:dyDescent="0.25">
      <c r="A15" s="131" t="s">
        <v>230</v>
      </c>
      <c r="B15" s="128" t="s">
        <v>215</v>
      </c>
      <c r="C15" s="128" t="s">
        <v>220</v>
      </c>
      <c r="D15" s="129" t="s">
        <v>226</v>
      </c>
      <c r="E15" s="134">
        <v>129</v>
      </c>
      <c r="F15" s="136">
        <v>172.5</v>
      </c>
      <c r="G15" s="105"/>
      <c r="H15" s="105"/>
      <c r="I15" s="105"/>
    </row>
    <row r="16" spans="1:9" ht="58.5" customHeight="1" x14ac:dyDescent="0.25">
      <c r="A16" s="125" t="s">
        <v>231</v>
      </c>
      <c r="B16" s="122" t="s">
        <v>215</v>
      </c>
      <c r="C16" s="122" t="s">
        <v>232</v>
      </c>
      <c r="D16" s="137" t="s">
        <v>217</v>
      </c>
      <c r="E16" s="122" t="s">
        <v>218</v>
      </c>
      <c r="F16" s="126">
        <f>F17</f>
        <v>1255</v>
      </c>
      <c r="G16" s="105"/>
      <c r="H16" s="105"/>
      <c r="I16" s="105"/>
    </row>
    <row r="17" spans="1:6" ht="31.5" x14ac:dyDescent="0.25">
      <c r="A17" s="127" t="s">
        <v>233</v>
      </c>
      <c r="B17" s="128" t="s">
        <v>215</v>
      </c>
      <c r="C17" s="128" t="s">
        <v>232</v>
      </c>
      <c r="D17" s="129" t="s">
        <v>222</v>
      </c>
      <c r="E17" s="128" t="s">
        <v>218</v>
      </c>
      <c r="F17" s="130">
        <f>F18</f>
        <v>1255</v>
      </c>
    </row>
    <row r="18" spans="1:6" ht="22.5" customHeight="1" x14ac:dyDescent="0.25">
      <c r="A18" s="127" t="s">
        <v>234</v>
      </c>
      <c r="B18" s="128" t="s">
        <v>215</v>
      </c>
      <c r="C18" s="128" t="s">
        <v>232</v>
      </c>
      <c r="D18" s="129" t="s">
        <v>235</v>
      </c>
      <c r="E18" s="128" t="s">
        <v>218</v>
      </c>
      <c r="F18" s="130">
        <f>F19+F23</f>
        <v>1255</v>
      </c>
    </row>
    <row r="19" spans="1:6" ht="37.5" customHeight="1" x14ac:dyDescent="0.25">
      <c r="A19" s="127" t="s">
        <v>236</v>
      </c>
      <c r="B19" s="128" t="s">
        <v>215</v>
      </c>
      <c r="C19" s="128" t="s">
        <v>232</v>
      </c>
      <c r="D19" s="129" t="s">
        <v>237</v>
      </c>
      <c r="E19" s="128" t="s">
        <v>218</v>
      </c>
      <c r="F19" s="130">
        <f>F20</f>
        <v>942.59999999999991</v>
      </c>
    </row>
    <row r="20" spans="1:6" ht="33.75" customHeight="1" x14ac:dyDescent="0.25">
      <c r="A20" s="127" t="s">
        <v>227</v>
      </c>
      <c r="B20" s="128" t="s">
        <v>215</v>
      </c>
      <c r="C20" s="128" t="s">
        <v>232</v>
      </c>
      <c r="D20" s="129" t="s">
        <v>237</v>
      </c>
      <c r="E20" s="128" t="s">
        <v>228</v>
      </c>
      <c r="F20" s="130">
        <f>F21+F22</f>
        <v>942.59999999999991</v>
      </c>
    </row>
    <row r="21" spans="1:6" ht="45.75" customHeight="1" x14ac:dyDescent="0.25">
      <c r="A21" s="138" t="s">
        <v>229</v>
      </c>
      <c r="B21" s="128" t="s">
        <v>215</v>
      </c>
      <c r="C21" s="128" t="s">
        <v>232</v>
      </c>
      <c r="D21" s="129" t="s">
        <v>237</v>
      </c>
      <c r="E21" s="139">
        <v>121</v>
      </c>
      <c r="F21" s="136">
        <v>723.9</v>
      </c>
    </row>
    <row r="22" spans="1:6" ht="47.25" x14ac:dyDescent="0.25">
      <c r="A22" s="138" t="s">
        <v>230</v>
      </c>
      <c r="B22" s="128" t="s">
        <v>215</v>
      </c>
      <c r="C22" s="128" t="s">
        <v>232</v>
      </c>
      <c r="D22" s="129" t="s">
        <v>238</v>
      </c>
      <c r="E22" s="139">
        <v>129</v>
      </c>
      <c r="F22" s="136">
        <v>218.7</v>
      </c>
    </row>
    <row r="23" spans="1:6" ht="31.5" x14ac:dyDescent="0.25">
      <c r="A23" s="140" t="s">
        <v>239</v>
      </c>
      <c r="B23" s="128" t="s">
        <v>215</v>
      </c>
      <c r="C23" s="128" t="s">
        <v>232</v>
      </c>
      <c r="D23" s="129" t="s">
        <v>238</v>
      </c>
      <c r="E23" s="139" t="s">
        <v>218</v>
      </c>
      <c r="F23" s="136">
        <f>F24+F25+F26</f>
        <v>312.40000000000003</v>
      </c>
    </row>
    <row r="24" spans="1:6" ht="31.5" x14ac:dyDescent="0.25">
      <c r="A24" s="127" t="s">
        <v>240</v>
      </c>
      <c r="B24" s="128" t="s">
        <v>215</v>
      </c>
      <c r="C24" s="128" t="s">
        <v>232</v>
      </c>
      <c r="D24" s="129" t="s">
        <v>238</v>
      </c>
      <c r="E24" s="139">
        <v>244</v>
      </c>
      <c r="F24" s="136">
        <v>312.10000000000002</v>
      </c>
    </row>
    <row r="25" spans="1:6" ht="31.5" x14ac:dyDescent="0.25">
      <c r="A25" s="141" t="s">
        <v>241</v>
      </c>
      <c r="B25" s="128" t="s">
        <v>215</v>
      </c>
      <c r="C25" s="128" t="s">
        <v>232</v>
      </c>
      <c r="D25" s="129" t="s">
        <v>238</v>
      </c>
      <c r="E25" s="139">
        <v>851</v>
      </c>
      <c r="F25" s="136">
        <v>0.3</v>
      </c>
    </row>
    <row r="26" spans="1:6" ht="29.1" customHeight="1" x14ac:dyDescent="0.25">
      <c r="A26" s="141" t="s">
        <v>242</v>
      </c>
      <c r="B26" s="128" t="s">
        <v>215</v>
      </c>
      <c r="C26" s="128" t="s">
        <v>232</v>
      </c>
      <c r="D26" s="129" t="s">
        <v>238</v>
      </c>
      <c r="E26" s="139">
        <v>852</v>
      </c>
      <c r="F26" s="136">
        <v>0</v>
      </c>
    </row>
    <row r="27" spans="1:6" s="146" customFormat="1" ht="25.35" customHeight="1" x14ac:dyDescent="0.25">
      <c r="A27" s="142" t="s">
        <v>243</v>
      </c>
      <c r="B27" s="143" t="s">
        <v>215</v>
      </c>
      <c r="C27" s="143" t="s">
        <v>244</v>
      </c>
      <c r="D27" s="144" t="s">
        <v>245</v>
      </c>
      <c r="E27" s="122" t="s">
        <v>218</v>
      </c>
      <c r="F27" s="145">
        <f>F28</f>
        <v>88</v>
      </c>
    </row>
    <row r="28" spans="1:6" ht="26.85" customHeight="1" x14ac:dyDescent="0.25">
      <c r="A28" s="141" t="s">
        <v>246</v>
      </c>
      <c r="B28" s="132" t="s">
        <v>215</v>
      </c>
      <c r="C28" s="132" t="s">
        <v>244</v>
      </c>
      <c r="D28" s="147" t="s">
        <v>247</v>
      </c>
      <c r="E28" s="128" t="s">
        <v>218</v>
      </c>
      <c r="F28" s="130">
        <f>F29</f>
        <v>88</v>
      </c>
    </row>
    <row r="29" spans="1:6" ht="29.85" customHeight="1" x14ac:dyDescent="0.25">
      <c r="A29" s="141" t="s">
        <v>248</v>
      </c>
      <c r="B29" s="128" t="s">
        <v>215</v>
      </c>
      <c r="C29" s="128" t="s">
        <v>244</v>
      </c>
      <c r="D29" s="134" t="s">
        <v>247</v>
      </c>
      <c r="E29" s="134">
        <v>244</v>
      </c>
      <c r="F29" s="136">
        <v>88</v>
      </c>
    </row>
    <row r="30" spans="1:6" ht="17.850000000000001" customHeight="1" x14ac:dyDescent="0.25">
      <c r="A30" s="121" t="s">
        <v>249</v>
      </c>
      <c r="B30" s="128" t="s">
        <v>215</v>
      </c>
      <c r="C30" s="128" t="s">
        <v>250</v>
      </c>
      <c r="D30" s="148" t="s">
        <v>217</v>
      </c>
      <c r="E30" s="122" t="s">
        <v>218</v>
      </c>
      <c r="F30" s="123">
        <f>F31</f>
        <v>0</v>
      </c>
    </row>
    <row r="31" spans="1:6" ht="15.6" hidden="1" customHeight="1" x14ac:dyDescent="0.25">
      <c r="A31" s="149" t="s">
        <v>251</v>
      </c>
      <c r="B31" s="122" t="s">
        <v>215</v>
      </c>
      <c r="C31" s="122" t="s">
        <v>250</v>
      </c>
      <c r="D31" s="148" t="s">
        <v>252</v>
      </c>
      <c r="E31" s="122" t="s">
        <v>253</v>
      </c>
      <c r="F31" s="123">
        <v>0</v>
      </c>
    </row>
    <row r="32" spans="1:6" ht="12.6" hidden="1" customHeight="1" x14ac:dyDescent="0.25">
      <c r="A32" s="150" t="s">
        <v>254</v>
      </c>
      <c r="B32" s="128" t="s">
        <v>215</v>
      </c>
      <c r="C32" s="128" t="s">
        <v>250</v>
      </c>
      <c r="D32" s="134" t="s">
        <v>255</v>
      </c>
      <c r="E32" s="128" t="s">
        <v>253</v>
      </c>
      <c r="F32" s="151">
        <f>F33</f>
        <v>0</v>
      </c>
    </row>
    <row r="33" spans="1:7" ht="13.35" hidden="1" customHeight="1" x14ac:dyDescent="0.25">
      <c r="A33" s="152" t="s">
        <v>256</v>
      </c>
      <c r="B33" s="128" t="s">
        <v>215</v>
      </c>
      <c r="C33" s="128" t="s">
        <v>250</v>
      </c>
      <c r="D33" s="134" t="s">
        <v>257</v>
      </c>
      <c r="E33" s="128" t="s">
        <v>218</v>
      </c>
      <c r="F33" s="151">
        <f>F34+F36</f>
        <v>0</v>
      </c>
      <c r="G33" s="105"/>
    </row>
    <row r="34" spans="1:7" ht="12.6" hidden="1" customHeight="1" x14ac:dyDescent="0.25">
      <c r="A34" s="152" t="s">
        <v>258</v>
      </c>
      <c r="B34" s="128" t="s">
        <v>215</v>
      </c>
      <c r="C34" s="128" t="s">
        <v>250</v>
      </c>
      <c r="D34" s="134" t="s">
        <v>259</v>
      </c>
      <c r="E34" s="128" t="s">
        <v>218</v>
      </c>
      <c r="F34" s="151">
        <f>F35</f>
        <v>0</v>
      </c>
      <c r="G34" s="105"/>
    </row>
    <row r="35" spans="1:7" ht="14.1" hidden="1" customHeight="1" x14ac:dyDescent="0.25">
      <c r="A35" s="152" t="s">
        <v>260</v>
      </c>
      <c r="B35" s="128" t="s">
        <v>215</v>
      </c>
      <c r="C35" s="128" t="s">
        <v>250</v>
      </c>
      <c r="D35" s="134" t="s">
        <v>259</v>
      </c>
      <c r="E35" s="128" t="s">
        <v>261</v>
      </c>
      <c r="F35" s="151"/>
      <c r="G35" s="105"/>
    </row>
    <row r="36" spans="1:7" ht="14.1" hidden="1" customHeight="1" x14ac:dyDescent="0.25">
      <c r="A36" s="152" t="s">
        <v>262</v>
      </c>
      <c r="B36" s="128" t="s">
        <v>215</v>
      </c>
      <c r="C36" s="128" t="s">
        <v>250</v>
      </c>
      <c r="D36" s="134" t="s">
        <v>263</v>
      </c>
      <c r="E36" s="128" t="s">
        <v>218</v>
      </c>
      <c r="F36" s="151">
        <f>F37</f>
        <v>0</v>
      </c>
      <c r="G36" s="105"/>
    </row>
    <row r="37" spans="1:7" ht="14.85" hidden="1" customHeight="1" x14ac:dyDescent="0.25">
      <c r="A37" s="152" t="s">
        <v>260</v>
      </c>
      <c r="B37" s="128" t="s">
        <v>215</v>
      </c>
      <c r="C37" s="128" t="s">
        <v>250</v>
      </c>
      <c r="D37" s="134" t="s">
        <v>263</v>
      </c>
      <c r="E37" s="128" t="s">
        <v>261</v>
      </c>
      <c r="F37" s="151">
        <v>0</v>
      </c>
      <c r="G37" s="105"/>
    </row>
    <row r="38" spans="1:7" ht="15.75" x14ac:dyDescent="0.25">
      <c r="A38" s="121" t="s">
        <v>264</v>
      </c>
      <c r="B38" s="122" t="s">
        <v>215</v>
      </c>
      <c r="C38" s="122" t="s">
        <v>265</v>
      </c>
      <c r="D38" s="134"/>
      <c r="E38" s="128"/>
      <c r="F38" s="123">
        <f>F39</f>
        <v>48.4</v>
      </c>
      <c r="G38" s="105"/>
    </row>
    <row r="39" spans="1:7" ht="15.75" x14ac:dyDescent="0.25">
      <c r="A39" s="152" t="s">
        <v>266</v>
      </c>
      <c r="B39" s="128" t="s">
        <v>215</v>
      </c>
      <c r="C39" s="128" t="s">
        <v>265</v>
      </c>
      <c r="D39" s="153">
        <v>9900000000</v>
      </c>
      <c r="E39" s="122"/>
      <c r="F39" s="151">
        <f>F40</f>
        <v>48.4</v>
      </c>
      <c r="G39" s="105"/>
    </row>
    <row r="40" spans="1:7" ht="31.5" x14ac:dyDescent="0.25">
      <c r="A40" s="152" t="s">
        <v>258</v>
      </c>
      <c r="B40" s="128" t="s">
        <v>215</v>
      </c>
      <c r="C40" s="128" t="s">
        <v>265</v>
      </c>
      <c r="D40" s="134" t="s">
        <v>267</v>
      </c>
      <c r="E40" s="128"/>
      <c r="F40" s="151">
        <f>F41</f>
        <v>48.4</v>
      </c>
      <c r="G40" s="105"/>
    </row>
    <row r="41" spans="1:7" ht="31.5" x14ac:dyDescent="0.25">
      <c r="A41" s="152" t="s">
        <v>268</v>
      </c>
      <c r="B41" s="128" t="s">
        <v>215</v>
      </c>
      <c r="C41" s="128" t="s">
        <v>265</v>
      </c>
      <c r="D41" s="134" t="s">
        <v>269</v>
      </c>
      <c r="E41" s="128"/>
      <c r="F41" s="151">
        <f>F42</f>
        <v>48.4</v>
      </c>
      <c r="G41" s="105"/>
    </row>
    <row r="42" spans="1:7" ht="15.75" x14ac:dyDescent="0.25">
      <c r="A42" s="152" t="s">
        <v>270</v>
      </c>
      <c r="B42" s="128" t="s">
        <v>215</v>
      </c>
      <c r="C42" s="128" t="s">
        <v>265</v>
      </c>
      <c r="D42" s="134" t="s">
        <v>269</v>
      </c>
      <c r="E42" s="128" t="s">
        <v>271</v>
      </c>
      <c r="F42" s="151">
        <f>F43</f>
        <v>48.4</v>
      </c>
      <c r="G42" s="105"/>
    </row>
    <row r="43" spans="1:7" ht="15.75" x14ac:dyDescent="0.25">
      <c r="A43" s="152" t="s">
        <v>272</v>
      </c>
      <c r="B43" s="128" t="s">
        <v>215</v>
      </c>
      <c r="C43" s="128" t="s">
        <v>265</v>
      </c>
      <c r="D43" s="134" t="s">
        <v>269</v>
      </c>
      <c r="E43" s="128" t="s">
        <v>273</v>
      </c>
      <c r="F43" s="151">
        <v>48.4</v>
      </c>
      <c r="G43" s="105"/>
    </row>
    <row r="44" spans="1:7" ht="28.5" customHeight="1" x14ac:dyDescent="0.25">
      <c r="A44" s="154" t="s">
        <v>274</v>
      </c>
      <c r="B44" s="122" t="s">
        <v>220</v>
      </c>
      <c r="C44" s="122" t="s">
        <v>216</v>
      </c>
      <c r="D44" s="155" t="s">
        <v>275</v>
      </c>
      <c r="E44" s="156" t="s">
        <v>218</v>
      </c>
      <c r="F44" s="126">
        <f>F45</f>
        <v>239.1</v>
      </c>
      <c r="G44" s="105"/>
    </row>
    <row r="45" spans="1:7" ht="28.5" customHeight="1" x14ac:dyDescent="0.25">
      <c r="A45" s="157" t="s">
        <v>276</v>
      </c>
      <c r="B45" s="128" t="s">
        <v>220</v>
      </c>
      <c r="C45" s="128" t="s">
        <v>277</v>
      </c>
      <c r="D45" s="158" t="s">
        <v>217</v>
      </c>
      <c r="E45" s="159" t="s">
        <v>218</v>
      </c>
      <c r="F45" s="136">
        <f>F46</f>
        <v>239.1</v>
      </c>
      <c r="G45" s="105"/>
    </row>
    <row r="46" spans="1:7" ht="27" customHeight="1" x14ac:dyDescent="0.25">
      <c r="A46" s="157" t="s">
        <v>278</v>
      </c>
      <c r="B46" s="128" t="s">
        <v>220</v>
      </c>
      <c r="C46" s="128" t="s">
        <v>277</v>
      </c>
      <c r="D46" s="158" t="s">
        <v>279</v>
      </c>
      <c r="E46" s="159" t="s">
        <v>218</v>
      </c>
      <c r="F46" s="136">
        <f>F47</f>
        <v>239.1</v>
      </c>
      <c r="G46" s="105"/>
    </row>
    <row r="47" spans="1:7" ht="37.5" customHeight="1" x14ac:dyDescent="0.25">
      <c r="A47" s="157" t="s">
        <v>280</v>
      </c>
      <c r="B47" s="128" t="s">
        <v>220</v>
      </c>
      <c r="C47" s="128" t="s">
        <v>277</v>
      </c>
      <c r="D47" s="158" t="s">
        <v>281</v>
      </c>
      <c r="E47" s="159" t="s">
        <v>218</v>
      </c>
      <c r="F47" s="136">
        <f>F48</f>
        <v>239.1</v>
      </c>
      <c r="G47" s="105"/>
    </row>
    <row r="48" spans="1:7" ht="45" customHeight="1" x14ac:dyDescent="0.25">
      <c r="A48" s="157" t="s">
        <v>282</v>
      </c>
      <c r="B48" s="128" t="s">
        <v>220</v>
      </c>
      <c r="C48" s="128" t="s">
        <v>277</v>
      </c>
      <c r="D48" s="158" t="s">
        <v>283</v>
      </c>
      <c r="E48" s="159" t="s">
        <v>218</v>
      </c>
      <c r="F48" s="136">
        <f>F49+F52</f>
        <v>239.1</v>
      </c>
      <c r="G48" s="105"/>
    </row>
    <row r="49" spans="1:7" ht="45" customHeight="1" x14ac:dyDescent="0.25">
      <c r="A49" s="127" t="s">
        <v>227</v>
      </c>
      <c r="B49" s="128" t="s">
        <v>220</v>
      </c>
      <c r="C49" s="128" t="s">
        <v>277</v>
      </c>
      <c r="D49" s="158" t="s">
        <v>283</v>
      </c>
      <c r="E49" s="159" t="s">
        <v>228</v>
      </c>
      <c r="F49" s="136">
        <f>F50+F51</f>
        <v>225.9</v>
      </c>
      <c r="G49" s="105"/>
    </row>
    <row r="50" spans="1:7" ht="42" customHeight="1" x14ac:dyDescent="0.25">
      <c r="A50" s="157" t="s">
        <v>284</v>
      </c>
      <c r="B50" s="128" t="s">
        <v>220</v>
      </c>
      <c r="C50" s="128" t="s">
        <v>277</v>
      </c>
      <c r="D50" s="158" t="s">
        <v>283</v>
      </c>
      <c r="E50" s="158">
        <v>121</v>
      </c>
      <c r="F50" s="136">
        <v>173.5</v>
      </c>
      <c r="G50" s="105"/>
    </row>
    <row r="51" spans="1:7" ht="61.5" customHeight="1" x14ac:dyDescent="0.25">
      <c r="A51" s="157" t="s">
        <v>230</v>
      </c>
      <c r="B51" s="128" t="s">
        <v>220</v>
      </c>
      <c r="C51" s="128" t="s">
        <v>277</v>
      </c>
      <c r="D51" s="158" t="s">
        <v>283</v>
      </c>
      <c r="E51" s="158">
        <v>129</v>
      </c>
      <c r="F51" s="136">
        <v>52.4</v>
      </c>
      <c r="G51" s="105"/>
    </row>
    <row r="52" spans="1:7" ht="44.25" customHeight="1" x14ac:dyDescent="0.25">
      <c r="A52" s="157" t="s">
        <v>240</v>
      </c>
      <c r="B52" s="128" t="s">
        <v>220</v>
      </c>
      <c r="C52" s="128" t="s">
        <v>277</v>
      </c>
      <c r="D52" s="158" t="s">
        <v>283</v>
      </c>
      <c r="E52" s="158">
        <v>244</v>
      </c>
      <c r="F52" s="136">
        <v>13.2</v>
      </c>
      <c r="G52" s="105"/>
    </row>
    <row r="53" spans="1:7" ht="0.75" customHeight="1" x14ac:dyDescent="0.25">
      <c r="A53" s="121" t="s">
        <v>285</v>
      </c>
      <c r="B53" s="122" t="s">
        <v>277</v>
      </c>
      <c r="C53" s="122" t="s">
        <v>216</v>
      </c>
      <c r="D53" s="155" t="s">
        <v>217</v>
      </c>
      <c r="E53" s="122" t="s">
        <v>218</v>
      </c>
      <c r="F53" s="145">
        <f>F54</f>
        <v>5</v>
      </c>
      <c r="G53" s="160"/>
    </row>
    <row r="54" spans="1:7" ht="51" customHeight="1" x14ac:dyDescent="0.25">
      <c r="A54" s="121" t="s">
        <v>286</v>
      </c>
      <c r="B54" s="122" t="s">
        <v>277</v>
      </c>
      <c r="C54" s="122" t="s">
        <v>287</v>
      </c>
      <c r="D54" s="155" t="s">
        <v>217</v>
      </c>
      <c r="E54" s="122" t="s">
        <v>218</v>
      </c>
      <c r="F54" s="126">
        <f>F55+F57</f>
        <v>5</v>
      </c>
      <c r="G54" s="160"/>
    </row>
    <row r="55" spans="1:7" ht="60" customHeight="1" x14ac:dyDescent="0.25">
      <c r="A55" s="157" t="s">
        <v>288</v>
      </c>
      <c r="B55" s="128" t="s">
        <v>277</v>
      </c>
      <c r="C55" s="128" t="s">
        <v>287</v>
      </c>
      <c r="D55" s="158" t="s">
        <v>289</v>
      </c>
      <c r="E55" s="128" t="s">
        <v>218</v>
      </c>
      <c r="F55" s="130">
        <f>F56</f>
        <v>5</v>
      </c>
      <c r="G55" s="160"/>
    </row>
    <row r="56" spans="1:7" ht="49.5" customHeight="1" x14ac:dyDescent="0.25">
      <c r="A56" s="157" t="s">
        <v>290</v>
      </c>
      <c r="B56" s="128" t="s">
        <v>277</v>
      </c>
      <c r="C56" s="128" t="s">
        <v>287</v>
      </c>
      <c r="D56" s="158" t="s">
        <v>289</v>
      </c>
      <c r="E56" s="128" t="s">
        <v>261</v>
      </c>
      <c r="F56" s="130">
        <v>5</v>
      </c>
      <c r="G56" s="160"/>
    </row>
    <row r="57" spans="1:7" ht="0.75" customHeight="1" x14ac:dyDescent="0.25">
      <c r="A57" s="141" t="s">
        <v>291</v>
      </c>
      <c r="B57" s="128" t="s">
        <v>277</v>
      </c>
      <c r="C57" s="128" t="s">
        <v>287</v>
      </c>
      <c r="D57" s="158" t="s">
        <v>267</v>
      </c>
      <c r="E57" s="128" t="s">
        <v>218</v>
      </c>
      <c r="F57" s="130">
        <f>F58</f>
        <v>0</v>
      </c>
      <c r="G57" s="161"/>
    </row>
    <row r="58" spans="1:7" ht="0.75" customHeight="1" x14ac:dyDescent="0.25">
      <c r="A58" s="141" t="s">
        <v>292</v>
      </c>
      <c r="B58" s="128" t="s">
        <v>277</v>
      </c>
      <c r="C58" s="128" t="s">
        <v>287</v>
      </c>
      <c r="D58" s="158" t="s">
        <v>245</v>
      </c>
      <c r="E58" s="128" t="s">
        <v>218</v>
      </c>
      <c r="F58" s="130">
        <f>F59</f>
        <v>0</v>
      </c>
      <c r="G58" s="105"/>
    </row>
    <row r="59" spans="1:7" ht="1.5" hidden="1" customHeight="1" x14ac:dyDescent="0.25">
      <c r="A59" s="162" t="s">
        <v>293</v>
      </c>
      <c r="B59" s="128" t="s">
        <v>277</v>
      </c>
      <c r="C59" s="128" t="s">
        <v>287</v>
      </c>
      <c r="D59" s="158" t="s">
        <v>294</v>
      </c>
      <c r="E59" s="128" t="s">
        <v>218</v>
      </c>
      <c r="F59" s="136">
        <f>F60</f>
        <v>0</v>
      </c>
      <c r="G59" s="105"/>
    </row>
    <row r="60" spans="1:7" ht="48.75" customHeight="1" x14ac:dyDescent="0.25">
      <c r="A60" s="141" t="s">
        <v>290</v>
      </c>
      <c r="B60" s="128" t="s">
        <v>277</v>
      </c>
      <c r="C60" s="128" t="s">
        <v>287</v>
      </c>
      <c r="D60" s="158" t="s">
        <v>294</v>
      </c>
      <c r="E60" s="128" t="s">
        <v>261</v>
      </c>
      <c r="F60" s="163">
        <v>0</v>
      </c>
      <c r="G60" s="105"/>
    </row>
    <row r="61" spans="1:7" ht="78.75" x14ac:dyDescent="0.25">
      <c r="A61" s="164" t="s">
        <v>295</v>
      </c>
      <c r="B61" s="165" t="s">
        <v>277</v>
      </c>
      <c r="C61" s="166" t="s">
        <v>296</v>
      </c>
      <c r="D61" s="167" t="s">
        <v>297</v>
      </c>
      <c r="E61" s="168" t="s">
        <v>218</v>
      </c>
      <c r="F61" s="169">
        <f>F62</f>
        <v>5</v>
      </c>
      <c r="G61" s="105"/>
    </row>
    <row r="62" spans="1:7" ht="48.75" customHeight="1" x14ac:dyDescent="0.25">
      <c r="A62" s="170" t="s">
        <v>298</v>
      </c>
      <c r="B62" s="171" t="s">
        <v>277</v>
      </c>
      <c r="C62" s="172" t="s">
        <v>296</v>
      </c>
      <c r="D62" s="173" t="s">
        <v>299</v>
      </c>
      <c r="E62" s="174" t="s">
        <v>218</v>
      </c>
      <c r="F62" s="175">
        <f>F63</f>
        <v>5</v>
      </c>
      <c r="G62" s="105"/>
    </row>
    <row r="63" spans="1:7" ht="48.75" customHeight="1" x14ac:dyDescent="0.25">
      <c r="A63" s="170" t="s">
        <v>300</v>
      </c>
      <c r="B63" s="171" t="s">
        <v>277</v>
      </c>
      <c r="C63" s="172" t="s">
        <v>296</v>
      </c>
      <c r="D63" s="173" t="s">
        <v>301</v>
      </c>
      <c r="E63" s="174" t="s">
        <v>218</v>
      </c>
      <c r="F63" s="175">
        <f>F64</f>
        <v>5</v>
      </c>
      <c r="G63" s="105"/>
    </row>
    <row r="64" spans="1:7" ht="48.75" customHeight="1" x14ac:dyDescent="0.25">
      <c r="A64" s="170" t="s">
        <v>302</v>
      </c>
      <c r="B64" s="171" t="s">
        <v>277</v>
      </c>
      <c r="C64" s="172" t="s">
        <v>296</v>
      </c>
      <c r="D64" s="173" t="s">
        <v>301</v>
      </c>
      <c r="E64" s="174" t="s">
        <v>303</v>
      </c>
      <c r="F64" s="175">
        <f>F65</f>
        <v>5</v>
      </c>
      <c r="G64" s="105"/>
    </row>
    <row r="65" spans="1:7" ht="48.75" customHeight="1" x14ac:dyDescent="0.25">
      <c r="A65" s="170" t="s">
        <v>304</v>
      </c>
      <c r="B65" s="171" t="s">
        <v>277</v>
      </c>
      <c r="C65" s="172" t="s">
        <v>296</v>
      </c>
      <c r="D65" s="173" t="s">
        <v>301</v>
      </c>
      <c r="E65" s="174" t="s">
        <v>305</v>
      </c>
      <c r="F65" s="175">
        <v>5</v>
      </c>
      <c r="G65" s="105"/>
    </row>
    <row r="66" spans="1:7" ht="30.75" customHeight="1" x14ac:dyDescent="0.25">
      <c r="A66" s="176" t="s">
        <v>306</v>
      </c>
      <c r="B66" s="122" t="s">
        <v>232</v>
      </c>
      <c r="C66" s="122" t="s">
        <v>216</v>
      </c>
      <c r="D66" s="155" t="s">
        <v>217</v>
      </c>
      <c r="E66" s="122" t="s">
        <v>218</v>
      </c>
      <c r="F66" s="123">
        <f>F67+F79</f>
        <v>600</v>
      </c>
      <c r="G66" s="160"/>
    </row>
    <row r="67" spans="1:7" ht="28.5" customHeight="1" x14ac:dyDescent="0.25">
      <c r="A67" s="121" t="s">
        <v>307</v>
      </c>
      <c r="B67" s="122" t="s">
        <v>232</v>
      </c>
      <c r="C67" s="122" t="s">
        <v>287</v>
      </c>
      <c r="D67" s="122" t="s">
        <v>217</v>
      </c>
      <c r="E67" s="122" t="s">
        <v>218</v>
      </c>
      <c r="F67" s="123">
        <f>F68</f>
        <v>350</v>
      </c>
      <c r="G67" s="177"/>
    </row>
    <row r="68" spans="1:7" ht="91.5" customHeight="1" x14ac:dyDescent="0.25">
      <c r="A68" s="121" t="s">
        <v>308</v>
      </c>
      <c r="B68" s="122" t="s">
        <v>232</v>
      </c>
      <c r="C68" s="122" t="s">
        <v>287</v>
      </c>
      <c r="D68" s="122" t="s">
        <v>309</v>
      </c>
      <c r="E68" s="122" t="s">
        <v>218</v>
      </c>
      <c r="F68" s="123">
        <f>F69</f>
        <v>350</v>
      </c>
      <c r="G68" s="105"/>
    </row>
    <row r="69" spans="1:7" ht="39" customHeight="1" x14ac:dyDescent="0.25">
      <c r="A69" s="127" t="s">
        <v>310</v>
      </c>
      <c r="B69" s="178" t="s">
        <v>232</v>
      </c>
      <c r="C69" s="178" t="s">
        <v>287</v>
      </c>
      <c r="D69" s="147" t="s">
        <v>311</v>
      </c>
      <c r="E69" s="178" t="s">
        <v>218</v>
      </c>
      <c r="F69" s="130">
        <f>F70</f>
        <v>350</v>
      </c>
      <c r="G69" s="105"/>
    </row>
    <row r="70" spans="1:7" ht="39.75" customHeight="1" x14ac:dyDescent="0.25">
      <c r="A70" s="127" t="s">
        <v>312</v>
      </c>
      <c r="B70" s="178" t="s">
        <v>232</v>
      </c>
      <c r="C70" s="178" t="s">
        <v>287</v>
      </c>
      <c r="D70" s="147" t="s">
        <v>313</v>
      </c>
      <c r="E70" s="178" t="s">
        <v>218</v>
      </c>
      <c r="F70" s="130">
        <f>F71+F73+F75+F77</f>
        <v>350</v>
      </c>
      <c r="G70" s="105"/>
    </row>
    <row r="71" spans="1:7" ht="31.5" x14ac:dyDescent="0.25">
      <c r="A71" s="127" t="s">
        <v>314</v>
      </c>
      <c r="B71" s="178" t="s">
        <v>232</v>
      </c>
      <c r="C71" s="178" t="s">
        <v>287</v>
      </c>
      <c r="D71" s="147" t="s">
        <v>315</v>
      </c>
      <c r="E71" s="178" t="s">
        <v>218</v>
      </c>
      <c r="F71" s="130">
        <f>F72</f>
        <v>0</v>
      </c>
      <c r="G71" s="105"/>
    </row>
    <row r="72" spans="1:7" ht="41.25" customHeight="1" x14ac:dyDescent="0.25">
      <c r="A72" s="127" t="s">
        <v>290</v>
      </c>
      <c r="B72" s="178" t="s">
        <v>232</v>
      </c>
      <c r="C72" s="178" t="s">
        <v>287</v>
      </c>
      <c r="D72" s="147" t="s">
        <v>315</v>
      </c>
      <c r="E72" s="147">
        <v>244</v>
      </c>
      <c r="F72" s="130">
        <v>0</v>
      </c>
      <c r="G72" s="105"/>
    </row>
    <row r="73" spans="1:7" ht="40.5" customHeight="1" x14ac:dyDescent="0.25">
      <c r="A73" s="127" t="s">
        <v>316</v>
      </c>
      <c r="B73" s="178" t="s">
        <v>232</v>
      </c>
      <c r="C73" s="178" t="s">
        <v>287</v>
      </c>
      <c r="D73" s="147" t="s">
        <v>317</v>
      </c>
      <c r="E73" s="178" t="s">
        <v>218</v>
      </c>
      <c r="F73" s="130">
        <f>F74</f>
        <v>0</v>
      </c>
      <c r="G73" s="105"/>
    </row>
    <row r="74" spans="1:7" ht="39" customHeight="1" x14ac:dyDescent="0.25">
      <c r="A74" s="127" t="s">
        <v>290</v>
      </c>
      <c r="B74" s="178" t="s">
        <v>232</v>
      </c>
      <c r="C74" s="178" t="s">
        <v>287</v>
      </c>
      <c r="D74" s="147" t="s">
        <v>317</v>
      </c>
      <c r="E74" s="147">
        <v>244</v>
      </c>
      <c r="F74" s="130">
        <v>0</v>
      </c>
      <c r="G74" s="105"/>
    </row>
    <row r="75" spans="1:7" ht="31.5" x14ac:dyDescent="0.25">
      <c r="A75" s="127" t="s">
        <v>318</v>
      </c>
      <c r="B75" s="178" t="s">
        <v>232</v>
      </c>
      <c r="C75" s="178" t="s">
        <v>287</v>
      </c>
      <c r="D75" s="147" t="s">
        <v>319</v>
      </c>
      <c r="E75" s="178" t="s">
        <v>218</v>
      </c>
      <c r="F75" s="130">
        <f>F76</f>
        <v>0</v>
      </c>
      <c r="G75" s="105"/>
    </row>
    <row r="76" spans="1:7" ht="39.75" customHeight="1" x14ac:dyDescent="0.25">
      <c r="A76" s="127" t="s">
        <v>290</v>
      </c>
      <c r="B76" s="178" t="s">
        <v>232</v>
      </c>
      <c r="C76" s="178" t="s">
        <v>287</v>
      </c>
      <c r="D76" s="147" t="s">
        <v>320</v>
      </c>
      <c r="E76" s="147">
        <v>244</v>
      </c>
      <c r="F76" s="130">
        <v>0</v>
      </c>
    </row>
    <row r="77" spans="1:7" ht="27" customHeight="1" x14ac:dyDescent="0.25">
      <c r="A77" s="157" t="s">
        <v>321</v>
      </c>
      <c r="B77" s="178" t="s">
        <v>232</v>
      </c>
      <c r="C77" s="178" t="s">
        <v>287</v>
      </c>
      <c r="D77" s="179" t="s">
        <v>322</v>
      </c>
      <c r="E77" s="178" t="s">
        <v>218</v>
      </c>
      <c r="F77" s="130">
        <f>F78</f>
        <v>350</v>
      </c>
    </row>
    <row r="78" spans="1:7" ht="37.5" customHeight="1" x14ac:dyDescent="0.25">
      <c r="A78" s="127" t="s">
        <v>290</v>
      </c>
      <c r="B78" s="178" t="s">
        <v>232</v>
      </c>
      <c r="C78" s="178" t="s">
        <v>287</v>
      </c>
      <c r="D78" s="147" t="s">
        <v>322</v>
      </c>
      <c r="E78" s="178" t="s">
        <v>261</v>
      </c>
      <c r="F78" s="130">
        <v>350</v>
      </c>
    </row>
    <row r="79" spans="1:7" ht="28.5" customHeight="1" x14ac:dyDescent="0.25">
      <c r="A79" s="154" t="s">
        <v>323</v>
      </c>
      <c r="B79" s="180" t="s">
        <v>232</v>
      </c>
      <c r="C79" s="180">
        <v>12</v>
      </c>
      <c r="D79" s="144" t="s">
        <v>245</v>
      </c>
      <c r="E79" s="180" t="s">
        <v>218</v>
      </c>
      <c r="F79" s="145">
        <f>F80</f>
        <v>250</v>
      </c>
    </row>
    <row r="80" spans="1:7" ht="30" customHeight="1" x14ac:dyDescent="0.25">
      <c r="A80" s="127" t="s">
        <v>324</v>
      </c>
      <c r="B80" s="178" t="s">
        <v>232</v>
      </c>
      <c r="C80" s="178">
        <v>12</v>
      </c>
      <c r="D80" s="179" t="s">
        <v>325</v>
      </c>
      <c r="E80" s="178" t="s">
        <v>218</v>
      </c>
      <c r="F80" s="130">
        <f>F81</f>
        <v>250</v>
      </c>
    </row>
    <row r="81" spans="1:8" ht="48" customHeight="1" x14ac:dyDescent="0.25">
      <c r="A81" s="127" t="s">
        <v>290</v>
      </c>
      <c r="B81" s="178" t="s">
        <v>232</v>
      </c>
      <c r="C81" s="178">
        <v>12</v>
      </c>
      <c r="D81" s="147" t="s">
        <v>326</v>
      </c>
      <c r="E81" s="147">
        <v>244</v>
      </c>
      <c r="F81" s="130">
        <v>250</v>
      </c>
    </row>
    <row r="82" spans="1:8" ht="27" customHeight="1" x14ac:dyDescent="0.25">
      <c r="A82" s="125" t="s">
        <v>327</v>
      </c>
      <c r="B82" s="180" t="s">
        <v>328</v>
      </c>
      <c r="C82" s="180" t="s">
        <v>216</v>
      </c>
      <c r="D82" s="144" t="s">
        <v>217</v>
      </c>
      <c r="E82" s="180" t="s">
        <v>218</v>
      </c>
      <c r="F82" s="145">
        <f>F83+F90</f>
        <v>3153.6</v>
      </c>
    </row>
    <row r="83" spans="1:8" ht="28.5" customHeight="1" x14ac:dyDescent="0.25">
      <c r="A83" s="125" t="s">
        <v>329</v>
      </c>
      <c r="B83" s="180" t="s">
        <v>328</v>
      </c>
      <c r="C83" s="180" t="s">
        <v>220</v>
      </c>
      <c r="D83" s="144" t="s">
        <v>217</v>
      </c>
      <c r="E83" s="180" t="s">
        <v>218</v>
      </c>
      <c r="F83" s="145">
        <f>F84</f>
        <v>434</v>
      </c>
    </row>
    <row r="84" spans="1:8" ht="63" x14ac:dyDescent="0.25">
      <c r="A84" s="121" t="s">
        <v>330</v>
      </c>
      <c r="B84" s="122" t="s">
        <v>328</v>
      </c>
      <c r="C84" s="122" t="s">
        <v>220</v>
      </c>
      <c r="D84" s="122" t="s">
        <v>331</v>
      </c>
      <c r="E84" s="122" t="s">
        <v>218</v>
      </c>
      <c r="F84" s="123">
        <f>F85</f>
        <v>434</v>
      </c>
    </row>
    <row r="85" spans="1:8" ht="63" x14ac:dyDescent="0.25">
      <c r="A85" s="127" t="s">
        <v>332</v>
      </c>
      <c r="B85" s="178" t="s">
        <v>328</v>
      </c>
      <c r="C85" s="178" t="s">
        <v>220</v>
      </c>
      <c r="D85" s="147" t="s">
        <v>333</v>
      </c>
      <c r="E85" s="178" t="s">
        <v>218</v>
      </c>
      <c r="F85" s="130">
        <f>F86</f>
        <v>434</v>
      </c>
    </row>
    <row r="86" spans="1:8" ht="63" x14ac:dyDescent="0.25">
      <c r="A86" s="127" t="s">
        <v>334</v>
      </c>
      <c r="B86" s="178" t="s">
        <v>328</v>
      </c>
      <c r="C86" s="178" t="s">
        <v>220</v>
      </c>
      <c r="D86" s="147" t="s">
        <v>335</v>
      </c>
      <c r="E86" s="178" t="s">
        <v>218</v>
      </c>
      <c r="F86" s="130">
        <f>F87</f>
        <v>434</v>
      </c>
    </row>
    <row r="87" spans="1:8" ht="47.25" x14ac:dyDescent="0.25">
      <c r="A87" s="127" t="s">
        <v>336</v>
      </c>
      <c r="B87" s="178" t="s">
        <v>328</v>
      </c>
      <c r="C87" s="178" t="s">
        <v>220</v>
      </c>
      <c r="D87" s="147" t="s">
        <v>337</v>
      </c>
      <c r="E87" s="178" t="s">
        <v>218</v>
      </c>
      <c r="F87" s="130">
        <f>F88+F89</f>
        <v>434</v>
      </c>
    </row>
    <row r="88" spans="1:8" ht="31.5" x14ac:dyDescent="0.25">
      <c r="A88" s="127" t="s">
        <v>290</v>
      </c>
      <c r="B88" s="178" t="s">
        <v>328</v>
      </c>
      <c r="C88" s="178" t="s">
        <v>220</v>
      </c>
      <c r="D88" s="147" t="s">
        <v>337</v>
      </c>
      <c r="E88" s="147">
        <v>244</v>
      </c>
      <c r="F88" s="130">
        <v>434</v>
      </c>
    </row>
    <row r="89" spans="1:8" ht="59.25" hidden="1" customHeight="1" x14ac:dyDescent="0.25">
      <c r="A89" s="127" t="s">
        <v>338</v>
      </c>
      <c r="B89" s="178" t="s">
        <v>328</v>
      </c>
      <c r="C89" s="178" t="s">
        <v>220</v>
      </c>
      <c r="D89" s="147" t="s">
        <v>337</v>
      </c>
      <c r="E89" s="147">
        <v>810</v>
      </c>
      <c r="F89" s="130"/>
    </row>
    <row r="90" spans="1:8" ht="20.25" customHeight="1" x14ac:dyDescent="0.25">
      <c r="A90" s="125" t="s">
        <v>339</v>
      </c>
      <c r="B90" s="180" t="s">
        <v>328</v>
      </c>
      <c r="C90" s="180" t="s">
        <v>277</v>
      </c>
      <c r="D90" s="144" t="s">
        <v>217</v>
      </c>
      <c r="E90" s="180" t="s">
        <v>218</v>
      </c>
      <c r="F90" s="145">
        <f>F91+F113</f>
        <v>2719.6</v>
      </c>
    </row>
    <row r="91" spans="1:8" ht="75" customHeight="1" x14ac:dyDescent="0.25">
      <c r="A91" s="181" t="s">
        <v>340</v>
      </c>
      <c r="B91" s="122" t="s">
        <v>328</v>
      </c>
      <c r="C91" s="122" t="s">
        <v>277</v>
      </c>
      <c r="D91" s="122" t="s">
        <v>331</v>
      </c>
      <c r="E91" s="122" t="s">
        <v>218</v>
      </c>
      <c r="F91" s="123">
        <f>F92+F100</f>
        <v>219.6</v>
      </c>
    </row>
    <row r="92" spans="1:8" ht="47.25" x14ac:dyDescent="0.25">
      <c r="A92" s="127" t="s">
        <v>341</v>
      </c>
      <c r="B92" s="178" t="s">
        <v>328</v>
      </c>
      <c r="C92" s="178" t="s">
        <v>277</v>
      </c>
      <c r="D92" s="147" t="s">
        <v>342</v>
      </c>
      <c r="E92" s="178" t="s">
        <v>218</v>
      </c>
      <c r="F92" s="130">
        <f>F93</f>
        <v>139.1</v>
      </c>
      <c r="G92" s="105"/>
      <c r="H92" s="105"/>
    </row>
    <row r="93" spans="1:8" ht="31.5" x14ac:dyDescent="0.25">
      <c r="A93" s="127" t="s">
        <v>343</v>
      </c>
      <c r="B93" s="178" t="s">
        <v>328</v>
      </c>
      <c r="C93" s="178" t="s">
        <v>277</v>
      </c>
      <c r="D93" s="147" t="s">
        <v>344</v>
      </c>
      <c r="E93" s="178" t="s">
        <v>218</v>
      </c>
      <c r="F93" s="130">
        <f>F94</f>
        <v>139.1</v>
      </c>
      <c r="G93" s="105"/>
      <c r="H93" s="105"/>
    </row>
    <row r="94" spans="1:8" ht="31.5" x14ac:dyDescent="0.25">
      <c r="A94" s="127" t="s">
        <v>345</v>
      </c>
      <c r="B94" s="178" t="s">
        <v>328</v>
      </c>
      <c r="C94" s="178" t="s">
        <v>277</v>
      </c>
      <c r="D94" s="147" t="s">
        <v>346</v>
      </c>
      <c r="E94" s="178" t="s">
        <v>218</v>
      </c>
      <c r="F94" s="130">
        <f>F95</f>
        <v>139.1</v>
      </c>
      <c r="G94" s="105"/>
      <c r="H94" s="105"/>
    </row>
    <row r="95" spans="1:8" ht="34.5" customHeight="1" x14ac:dyDescent="0.25">
      <c r="A95" s="127" t="s">
        <v>290</v>
      </c>
      <c r="B95" s="178" t="s">
        <v>328</v>
      </c>
      <c r="C95" s="178" t="s">
        <v>277</v>
      </c>
      <c r="D95" s="147" t="s">
        <v>346</v>
      </c>
      <c r="E95" s="147">
        <v>244</v>
      </c>
      <c r="F95" s="130">
        <v>139.1</v>
      </c>
      <c r="G95" s="105"/>
      <c r="H95" s="105"/>
    </row>
    <row r="96" spans="1:8" ht="31.5" hidden="1" x14ac:dyDescent="0.25">
      <c r="A96" s="127" t="s">
        <v>347</v>
      </c>
      <c r="B96" s="178" t="s">
        <v>328</v>
      </c>
      <c r="C96" s="178" t="s">
        <v>277</v>
      </c>
      <c r="D96" s="147" t="s">
        <v>348</v>
      </c>
      <c r="E96" s="178" t="s">
        <v>218</v>
      </c>
      <c r="F96" s="130">
        <f>F97</f>
        <v>0</v>
      </c>
      <c r="G96" s="105"/>
      <c r="H96" s="105"/>
    </row>
    <row r="97" spans="1:8" ht="31.5" hidden="1" x14ac:dyDescent="0.25">
      <c r="A97" s="127" t="s">
        <v>349</v>
      </c>
      <c r="B97" s="178" t="s">
        <v>328</v>
      </c>
      <c r="C97" s="178" t="s">
        <v>277</v>
      </c>
      <c r="D97" s="147" t="s">
        <v>350</v>
      </c>
      <c r="E97" s="178" t="s">
        <v>218</v>
      </c>
      <c r="F97" s="130">
        <f>F98</f>
        <v>0</v>
      </c>
      <c r="G97" s="105"/>
      <c r="H97" s="105"/>
    </row>
    <row r="98" spans="1:8" ht="15.75" hidden="1" x14ac:dyDescent="0.25">
      <c r="A98" s="127" t="s">
        <v>351</v>
      </c>
      <c r="B98" s="178" t="s">
        <v>328</v>
      </c>
      <c r="C98" s="178" t="s">
        <v>277</v>
      </c>
      <c r="D98" s="147" t="s">
        <v>352</v>
      </c>
      <c r="E98" s="178" t="s">
        <v>218</v>
      </c>
      <c r="F98" s="130">
        <f>F99</f>
        <v>0</v>
      </c>
      <c r="G98" s="105"/>
      <c r="H98" s="105"/>
    </row>
    <row r="99" spans="1:8" ht="31.5" hidden="1" x14ac:dyDescent="0.25">
      <c r="A99" s="127" t="s">
        <v>290</v>
      </c>
      <c r="B99" s="178" t="s">
        <v>328</v>
      </c>
      <c r="C99" s="178" t="s">
        <v>277</v>
      </c>
      <c r="D99" s="147" t="s">
        <v>352</v>
      </c>
      <c r="E99" s="147">
        <v>244</v>
      </c>
      <c r="F99" s="130"/>
      <c r="G99" s="105"/>
      <c r="H99" s="105"/>
    </row>
    <row r="100" spans="1:8" ht="31.5" x14ac:dyDescent="0.25">
      <c r="A100" s="127" t="s">
        <v>353</v>
      </c>
      <c r="B100" s="178" t="s">
        <v>328</v>
      </c>
      <c r="C100" s="178" t="s">
        <v>277</v>
      </c>
      <c r="D100" s="147" t="s">
        <v>354</v>
      </c>
      <c r="E100" s="178" t="s">
        <v>218</v>
      </c>
      <c r="F100" s="130">
        <f>F101</f>
        <v>80.5</v>
      </c>
      <c r="G100" s="105"/>
      <c r="H100" s="124"/>
    </row>
    <row r="101" spans="1:8" ht="47.25" x14ac:dyDescent="0.25">
      <c r="A101" s="127" t="s">
        <v>355</v>
      </c>
      <c r="B101" s="178" t="s">
        <v>328</v>
      </c>
      <c r="C101" s="178" t="s">
        <v>277</v>
      </c>
      <c r="D101" s="147" t="s">
        <v>356</v>
      </c>
      <c r="E101" s="178" t="s">
        <v>218</v>
      </c>
      <c r="F101" s="130">
        <f>F104+F106+F108</f>
        <v>80.5</v>
      </c>
      <c r="G101" s="105"/>
      <c r="H101" s="105"/>
    </row>
    <row r="102" spans="1:8" ht="24" hidden="1" customHeight="1" x14ac:dyDescent="0.25">
      <c r="A102" s="127" t="s">
        <v>357</v>
      </c>
      <c r="B102" s="178" t="s">
        <v>328</v>
      </c>
      <c r="C102" s="178" t="s">
        <v>277</v>
      </c>
      <c r="D102" s="147" t="s">
        <v>358</v>
      </c>
      <c r="E102" s="178" t="s">
        <v>218</v>
      </c>
      <c r="F102" s="130"/>
      <c r="G102" s="105"/>
      <c r="H102" s="105"/>
    </row>
    <row r="103" spans="1:8" ht="42" hidden="1" customHeight="1" x14ac:dyDescent="0.25">
      <c r="A103" s="127" t="s">
        <v>290</v>
      </c>
      <c r="B103" s="178" t="s">
        <v>328</v>
      </c>
      <c r="C103" s="178" t="s">
        <v>277</v>
      </c>
      <c r="D103" s="147" t="s">
        <v>358</v>
      </c>
      <c r="E103" s="178" t="s">
        <v>261</v>
      </c>
      <c r="F103" s="130"/>
      <c r="G103" s="105"/>
      <c r="H103" s="105"/>
    </row>
    <row r="104" spans="1:8" ht="31.5" customHeight="1" x14ac:dyDescent="0.25">
      <c r="A104" s="127" t="s">
        <v>359</v>
      </c>
      <c r="B104" s="178" t="s">
        <v>328</v>
      </c>
      <c r="C104" s="178" t="s">
        <v>277</v>
      </c>
      <c r="D104" s="147" t="s">
        <v>360</v>
      </c>
      <c r="E104" s="178" t="s">
        <v>218</v>
      </c>
      <c r="F104" s="130">
        <f>F105</f>
        <v>25</v>
      </c>
      <c r="G104" s="105"/>
      <c r="H104" s="105"/>
    </row>
    <row r="105" spans="1:8" ht="39.75" customHeight="1" x14ac:dyDescent="0.25">
      <c r="A105" s="127" t="s">
        <v>290</v>
      </c>
      <c r="B105" s="178" t="s">
        <v>328</v>
      </c>
      <c r="C105" s="178" t="s">
        <v>277</v>
      </c>
      <c r="D105" s="147" t="s">
        <v>360</v>
      </c>
      <c r="E105" s="147">
        <v>244</v>
      </c>
      <c r="F105" s="130">
        <v>25</v>
      </c>
      <c r="G105" s="105"/>
      <c r="H105" s="105"/>
    </row>
    <row r="106" spans="1:8" ht="46.5" customHeight="1" x14ac:dyDescent="0.25">
      <c r="A106" s="127" t="s">
        <v>361</v>
      </c>
      <c r="B106" s="178" t="s">
        <v>328</v>
      </c>
      <c r="C106" s="178" t="s">
        <v>277</v>
      </c>
      <c r="D106" s="147" t="s">
        <v>362</v>
      </c>
      <c r="E106" s="178" t="s">
        <v>218</v>
      </c>
      <c r="F106" s="130">
        <f>F107</f>
        <v>0</v>
      </c>
      <c r="G106" s="105"/>
      <c r="H106" s="105"/>
    </row>
    <row r="107" spans="1:8" ht="42" customHeight="1" x14ac:dyDescent="0.25">
      <c r="A107" s="127" t="s">
        <v>290</v>
      </c>
      <c r="B107" s="178" t="s">
        <v>328</v>
      </c>
      <c r="C107" s="178" t="s">
        <v>277</v>
      </c>
      <c r="D107" s="147" t="s">
        <v>362</v>
      </c>
      <c r="E107" s="147">
        <v>244</v>
      </c>
      <c r="F107" s="130">
        <v>0</v>
      </c>
      <c r="G107" s="105"/>
      <c r="H107" s="105"/>
    </row>
    <row r="108" spans="1:8" ht="31.5" x14ac:dyDescent="0.25">
      <c r="A108" s="127" t="s">
        <v>363</v>
      </c>
      <c r="B108" s="178" t="s">
        <v>328</v>
      </c>
      <c r="C108" s="178" t="s">
        <v>277</v>
      </c>
      <c r="D108" s="147" t="s">
        <v>364</v>
      </c>
      <c r="E108" s="178" t="s">
        <v>218</v>
      </c>
      <c r="F108" s="130">
        <f>F109</f>
        <v>55.5</v>
      </c>
    </row>
    <row r="109" spans="1:8" ht="42.75" customHeight="1" x14ac:dyDescent="0.25">
      <c r="A109" s="127" t="s">
        <v>290</v>
      </c>
      <c r="B109" s="178" t="s">
        <v>328</v>
      </c>
      <c r="C109" s="178" t="s">
        <v>277</v>
      </c>
      <c r="D109" s="147" t="s">
        <v>364</v>
      </c>
      <c r="E109" s="147">
        <v>244</v>
      </c>
      <c r="F109" s="130">
        <v>55.5</v>
      </c>
    </row>
    <row r="110" spans="1:8" ht="70.5" customHeight="1" x14ac:dyDescent="0.25">
      <c r="A110" s="127" t="s">
        <v>365</v>
      </c>
      <c r="B110" s="178" t="s">
        <v>328</v>
      </c>
      <c r="C110" s="178" t="s">
        <v>277</v>
      </c>
      <c r="D110" s="147" t="s">
        <v>366</v>
      </c>
      <c r="E110" s="178" t="s">
        <v>218</v>
      </c>
      <c r="F110" s="130">
        <f>F111</f>
        <v>0</v>
      </c>
    </row>
    <row r="111" spans="1:8" ht="42.75" customHeight="1" x14ac:dyDescent="0.25">
      <c r="A111" s="127" t="s">
        <v>367</v>
      </c>
      <c r="B111" s="178" t="s">
        <v>328</v>
      </c>
      <c r="C111" s="178" t="s">
        <v>277</v>
      </c>
      <c r="D111" s="147" t="s">
        <v>368</v>
      </c>
      <c r="E111" s="178" t="s">
        <v>218</v>
      </c>
      <c r="F111" s="130">
        <f>F112</f>
        <v>0</v>
      </c>
    </row>
    <row r="112" spans="1:8" ht="42.75" customHeight="1" x14ac:dyDescent="0.25">
      <c r="A112" s="127" t="s">
        <v>290</v>
      </c>
      <c r="B112" s="178" t="s">
        <v>328</v>
      </c>
      <c r="C112" s="178" t="s">
        <v>277</v>
      </c>
      <c r="D112" s="147" t="s">
        <v>368</v>
      </c>
      <c r="E112" s="178">
        <v>244</v>
      </c>
      <c r="F112" s="130">
        <v>0</v>
      </c>
    </row>
    <row r="113" spans="1:6" ht="42.75" customHeight="1" x14ac:dyDescent="0.25">
      <c r="A113" s="125" t="s">
        <v>369</v>
      </c>
      <c r="B113" s="180" t="s">
        <v>328</v>
      </c>
      <c r="C113" s="180" t="s">
        <v>277</v>
      </c>
      <c r="D113" s="180" t="s">
        <v>370</v>
      </c>
      <c r="E113" s="180" t="s">
        <v>305</v>
      </c>
      <c r="F113" s="145">
        <f>F114+F115</f>
        <v>2500</v>
      </c>
    </row>
    <row r="114" spans="1:6" ht="42.75" customHeight="1" x14ac:dyDescent="0.25">
      <c r="A114" s="127" t="s">
        <v>371</v>
      </c>
      <c r="B114" s="139" t="s">
        <v>328</v>
      </c>
      <c r="C114" s="139" t="s">
        <v>277</v>
      </c>
      <c r="D114" s="134" t="s">
        <v>372</v>
      </c>
      <c r="E114" s="139" t="s">
        <v>261</v>
      </c>
      <c r="F114" s="130">
        <v>2336.4</v>
      </c>
    </row>
    <row r="115" spans="1:6" ht="42.75" customHeight="1" x14ac:dyDescent="0.25">
      <c r="A115" s="127" t="s">
        <v>373</v>
      </c>
      <c r="B115" s="139" t="s">
        <v>328</v>
      </c>
      <c r="C115" s="139" t="s">
        <v>277</v>
      </c>
      <c r="D115" s="134" t="s">
        <v>374</v>
      </c>
      <c r="E115" s="139" t="s">
        <v>261</v>
      </c>
      <c r="F115" s="130">
        <v>163.6</v>
      </c>
    </row>
    <row r="116" spans="1:6" ht="31.5" customHeight="1" x14ac:dyDescent="0.25">
      <c r="A116" s="125" t="s">
        <v>375</v>
      </c>
      <c r="B116" s="180" t="s">
        <v>376</v>
      </c>
      <c r="C116" s="180" t="s">
        <v>216</v>
      </c>
      <c r="D116" s="144" t="s">
        <v>217</v>
      </c>
      <c r="E116" s="180" t="s">
        <v>218</v>
      </c>
      <c r="F116" s="145">
        <f>F117+F127+F131</f>
        <v>503.59999999999997</v>
      </c>
    </row>
    <row r="117" spans="1:6" ht="66" customHeight="1" x14ac:dyDescent="0.25">
      <c r="A117" s="121" t="s">
        <v>377</v>
      </c>
      <c r="B117" s="122" t="s">
        <v>376</v>
      </c>
      <c r="C117" s="122" t="s">
        <v>215</v>
      </c>
      <c r="D117" s="122" t="s">
        <v>378</v>
      </c>
      <c r="E117" s="122" t="s">
        <v>218</v>
      </c>
      <c r="F117" s="123">
        <f>F119+F124</f>
        <v>503.59999999999997</v>
      </c>
    </row>
    <row r="118" spans="1:6" ht="36.75" customHeight="1" x14ac:dyDescent="0.25">
      <c r="A118" s="127" t="s">
        <v>379</v>
      </c>
      <c r="B118" s="178" t="s">
        <v>376</v>
      </c>
      <c r="C118" s="178" t="s">
        <v>215</v>
      </c>
      <c r="D118" s="147" t="s">
        <v>380</v>
      </c>
      <c r="E118" s="178" t="s">
        <v>218</v>
      </c>
      <c r="F118" s="130">
        <f>F119+F124+F126</f>
        <v>507.99999999999994</v>
      </c>
    </row>
    <row r="119" spans="1:6" ht="38.25" customHeight="1" x14ac:dyDescent="0.25">
      <c r="A119" s="127" t="s">
        <v>381</v>
      </c>
      <c r="B119" s="178" t="s">
        <v>376</v>
      </c>
      <c r="C119" s="178" t="s">
        <v>215</v>
      </c>
      <c r="D119" s="147" t="s">
        <v>382</v>
      </c>
      <c r="E119" s="178" t="s">
        <v>218</v>
      </c>
      <c r="F119" s="130">
        <f>F120</f>
        <v>499.2</v>
      </c>
    </row>
    <row r="120" spans="1:6" ht="47.25" x14ac:dyDescent="0.25">
      <c r="A120" s="127" t="s">
        <v>383</v>
      </c>
      <c r="B120" s="178" t="s">
        <v>376</v>
      </c>
      <c r="C120" s="178" t="s">
        <v>215</v>
      </c>
      <c r="D120" s="147" t="s">
        <v>384</v>
      </c>
      <c r="E120" s="178" t="s">
        <v>218</v>
      </c>
      <c r="F120" s="130">
        <f>F122+F123</f>
        <v>499.2</v>
      </c>
    </row>
    <row r="121" spans="1:6" ht="21" customHeight="1" x14ac:dyDescent="0.25">
      <c r="A121" s="127" t="s">
        <v>385</v>
      </c>
      <c r="B121" s="178" t="s">
        <v>376</v>
      </c>
      <c r="C121" s="178" t="s">
        <v>215</v>
      </c>
      <c r="D121" s="147" t="s">
        <v>384</v>
      </c>
      <c r="E121" s="178" t="s">
        <v>386</v>
      </c>
      <c r="F121" s="130">
        <f>F122+F123</f>
        <v>499.2</v>
      </c>
    </row>
    <row r="122" spans="1:6" ht="23.25" customHeight="1" x14ac:dyDescent="0.25">
      <c r="A122" s="127" t="s">
        <v>387</v>
      </c>
      <c r="B122" s="178" t="s">
        <v>376</v>
      </c>
      <c r="C122" s="178" t="s">
        <v>215</v>
      </c>
      <c r="D122" s="147" t="s">
        <v>384</v>
      </c>
      <c r="E122" s="147">
        <v>111</v>
      </c>
      <c r="F122" s="136">
        <v>348.5</v>
      </c>
    </row>
    <row r="123" spans="1:6" ht="57" customHeight="1" x14ac:dyDescent="0.25">
      <c r="A123" s="127" t="s">
        <v>388</v>
      </c>
      <c r="B123" s="178" t="s">
        <v>376</v>
      </c>
      <c r="C123" s="178" t="s">
        <v>215</v>
      </c>
      <c r="D123" s="147" t="s">
        <v>384</v>
      </c>
      <c r="E123" s="147">
        <v>119</v>
      </c>
      <c r="F123" s="130">
        <v>150.69999999999999</v>
      </c>
    </row>
    <row r="124" spans="1:6" ht="55.5" customHeight="1" x14ac:dyDescent="0.25">
      <c r="A124" s="127" t="s">
        <v>389</v>
      </c>
      <c r="B124" s="178" t="s">
        <v>376</v>
      </c>
      <c r="C124" s="178" t="s">
        <v>215</v>
      </c>
      <c r="D124" s="147" t="s">
        <v>390</v>
      </c>
      <c r="E124" s="178" t="s">
        <v>218</v>
      </c>
      <c r="F124" s="130">
        <f>F126+F125</f>
        <v>4.4000000000000004</v>
      </c>
    </row>
    <row r="125" spans="1:6" ht="36" customHeight="1" x14ac:dyDescent="0.25">
      <c r="A125" s="127" t="s">
        <v>290</v>
      </c>
      <c r="B125" s="178" t="s">
        <v>376</v>
      </c>
      <c r="C125" s="178" t="s">
        <v>215</v>
      </c>
      <c r="D125" s="147" t="s">
        <v>390</v>
      </c>
      <c r="E125" s="147">
        <v>244</v>
      </c>
      <c r="F125" s="130">
        <v>0</v>
      </c>
    </row>
    <row r="126" spans="1:6" ht="38.25" customHeight="1" x14ac:dyDescent="0.25">
      <c r="A126" s="127" t="s">
        <v>241</v>
      </c>
      <c r="B126" s="178" t="s">
        <v>376</v>
      </c>
      <c r="C126" s="178" t="s">
        <v>215</v>
      </c>
      <c r="D126" s="147" t="s">
        <v>390</v>
      </c>
      <c r="E126" s="147">
        <v>851</v>
      </c>
      <c r="F126" s="130">
        <v>4.4000000000000004</v>
      </c>
    </row>
    <row r="127" spans="1:6" ht="38.25" customHeight="1" x14ac:dyDescent="0.25">
      <c r="A127" s="127" t="s">
        <v>391</v>
      </c>
      <c r="B127" s="178" t="s">
        <v>376</v>
      </c>
      <c r="C127" s="178" t="s">
        <v>215</v>
      </c>
      <c r="D127" s="147" t="s">
        <v>392</v>
      </c>
      <c r="E127" s="147"/>
      <c r="F127" s="130">
        <f>F128</f>
        <v>0</v>
      </c>
    </row>
    <row r="128" spans="1:6" ht="38.25" customHeight="1" x14ac:dyDescent="0.25">
      <c r="A128" s="127" t="s">
        <v>393</v>
      </c>
      <c r="B128" s="178" t="s">
        <v>376</v>
      </c>
      <c r="C128" s="178" t="s">
        <v>215</v>
      </c>
      <c r="D128" s="147" t="s">
        <v>392</v>
      </c>
      <c r="E128" s="147">
        <v>200</v>
      </c>
      <c r="F128" s="130">
        <f>F129</f>
        <v>0</v>
      </c>
    </row>
    <row r="129" spans="1:6" ht="38.25" customHeight="1" x14ac:dyDescent="0.25">
      <c r="A129" s="127" t="s">
        <v>394</v>
      </c>
      <c r="B129" s="178" t="s">
        <v>376</v>
      </c>
      <c r="C129" s="178" t="s">
        <v>215</v>
      </c>
      <c r="D129" s="147" t="s">
        <v>392</v>
      </c>
      <c r="E129" s="147">
        <v>240</v>
      </c>
      <c r="F129" s="130">
        <f>F130</f>
        <v>0</v>
      </c>
    </row>
    <row r="130" spans="1:6" ht="38.25" customHeight="1" x14ac:dyDescent="0.25">
      <c r="A130" s="127" t="s">
        <v>290</v>
      </c>
      <c r="B130" s="178" t="s">
        <v>376</v>
      </c>
      <c r="C130" s="178" t="s">
        <v>215</v>
      </c>
      <c r="D130" s="147" t="s">
        <v>392</v>
      </c>
      <c r="E130" s="147">
        <v>244</v>
      </c>
      <c r="F130" s="130">
        <v>0</v>
      </c>
    </row>
    <row r="131" spans="1:6" ht="38.25" customHeight="1" x14ac:dyDescent="0.25">
      <c r="A131" s="127" t="s">
        <v>395</v>
      </c>
      <c r="B131" s="178" t="s">
        <v>376</v>
      </c>
      <c r="C131" s="178" t="s">
        <v>215</v>
      </c>
      <c r="D131" s="147" t="s">
        <v>396</v>
      </c>
      <c r="E131" s="147"/>
      <c r="F131" s="130">
        <f>F132</f>
        <v>0</v>
      </c>
    </row>
    <row r="132" spans="1:6" ht="38.25" customHeight="1" x14ac:dyDescent="0.25">
      <c r="A132" s="127" t="s">
        <v>393</v>
      </c>
      <c r="B132" s="178" t="s">
        <v>376</v>
      </c>
      <c r="C132" s="178" t="s">
        <v>215</v>
      </c>
      <c r="D132" s="147" t="s">
        <v>396</v>
      </c>
      <c r="E132" s="147">
        <v>200</v>
      </c>
      <c r="F132" s="130">
        <f>F133</f>
        <v>0</v>
      </c>
    </row>
    <row r="133" spans="1:6" ht="38.25" customHeight="1" x14ac:dyDescent="0.25">
      <c r="A133" s="127" t="s">
        <v>394</v>
      </c>
      <c r="B133" s="178" t="s">
        <v>376</v>
      </c>
      <c r="C133" s="178" t="s">
        <v>215</v>
      </c>
      <c r="D133" s="147" t="s">
        <v>396</v>
      </c>
      <c r="E133" s="147">
        <v>240</v>
      </c>
      <c r="F133" s="130">
        <f>F134</f>
        <v>0</v>
      </c>
    </row>
    <row r="134" spans="1:6" ht="38.25" customHeight="1" x14ac:dyDescent="0.25">
      <c r="A134" s="127" t="s">
        <v>290</v>
      </c>
      <c r="B134" s="178" t="s">
        <v>376</v>
      </c>
      <c r="C134" s="178" t="s">
        <v>215</v>
      </c>
      <c r="D134" s="147" t="s">
        <v>396</v>
      </c>
      <c r="E134" s="147">
        <v>244</v>
      </c>
      <c r="F134" s="130">
        <v>0</v>
      </c>
    </row>
    <row r="135" spans="1:6" ht="23.25" customHeight="1" x14ac:dyDescent="0.25">
      <c r="A135" s="125" t="s">
        <v>397</v>
      </c>
      <c r="B135" s="180">
        <v>10</v>
      </c>
      <c r="C135" s="180" t="s">
        <v>216</v>
      </c>
      <c r="D135" s="144" t="s">
        <v>217</v>
      </c>
      <c r="E135" s="180" t="s">
        <v>218</v>
      </c>
      <c r="F135" s="145">
        <f>F136+F141</f>
        <v>476.2</v>
      </c>
    </row>
    <row r="136" spans="1:6" s="146" customFormat="1" ht="23.45" customHeight="1" x14ac:dyDescent="0.25">
      <c r="A136" s="125" t="s">
        <v>398</v>
      </c>
      <c r="B136" s="180">
        <v>10</v>
      </c>
      <c r="C136" s="180" t="s">
        <v>215</v>
      </c>
      <c r="D136" s="144" t="s">
        <v>217</v>
      </c>
      <c r="E136" s="180" t="s">
        <v>218</v>
      </c>
      <c r="F136" s="145">
        <f>F137</f>
        <v>476.2</v>
      </c>
    </row>
    <row r="137" spans="1:6" ht="27" customHeight="1" x14ac:dyDescent="0.25">
      <c r="A137" s="127" t="s">
        <v>291</v>
      </c>
      <c r="B137" s="178">
        <v>10</v>
      </c>
      <c r="C137" s="178" t="s">
        <v>215</v>
      </c>
      <c r="D137" s="147" t="s">
        <v>267</v>
      </c>
      <c r="E137" s="178" t="s">
        <v>218</v>
      </c>
      <c r="F137" s="130">
        <f>F138</f>
        <v>476.2</v>
      </c>
    </row>
    <row r="138" spans="1:6" ht="20.25" customHeight="1" x14ac:dyDescent="0.25">
      <c r="A138" s="127" t="s">
        <v>323</v>
      </c>
      <c r="B138" s="178">
        <v>10</v>
      </c>
      <c r="C138" s="178" t="s">
        <v>215</v>
      </c>
      <c r="D138" s="147" t="s">
        <v>245</v>
      </c>
      <c r="E138" s="178" t="s">
        <v>218</v>
      </c>
      <c r="F138" s="130">
        <f>F139</f>
        <v>476.2</v>
      </c>
    </row>
    <row r="139" spans="1:6" ht="39.75" customHeight="1" x14ac:dyDescent="0.25">
      <c r="A139" s="157" t="s">
        <v>399</v>
      </c>
      <c r="B139" s="178">
        <v>10</v>
      </c>
      <c r="C139" s="178" t="s">
        <v>215</v>
      </c>
      <c r="D139" s="147" t="s">
        <v>400</v>
      </c>
      <c r="E139" s="178" t="s">
        <v>218</v>
      </c>
      <c r="F139" s="130">
        <f>F140</f>
        <v>476.2</v>
      </c>
    </row>
    <row r="140" spans="1:6" ht="32.25" customHeight="1" x14ac:dyDescent="0.25">
      <c r="A140" s="157" t="s">
        <v>401</v>
      </c>
      <c r="B140" s="182">
        <v>10</v>
      </c>
      <c r="C140" s="178" t="s">
        <v>215</v>
      </c>
      <c r="D140" s="183" t="s">
        <v>400</v>
      </c>
      <c r="E140" s="183">
        <v>312</v>
      </c>
      <c r="F140" s="130">
        <v>476.2</v>
      </c>
    </row>
    <row r="141" spans="1:6" ht="34.5" hidden="1" customHeight="1" x14ac:dyDescent="0.25">
      <c r="A141" s="154" t="s">
        <v>402</v>
      </c>
      <c r="B141" s="184" t="s">
        <v>403</v>
      </c>
      <c r="C141" s="180" t="s">
        <v>277</v>
      </c>
      <c r="D141" s="185" t="s">
        <v>217</v>
      </c>
      <c r="E141" s="184" t="s">
        <v>218</v>
      </c>
      <c r="F141" s="145">
        <f>F142</f>
        <v>0</v>
      </c>
    </row>
    <row r="142" spans="1:6" ht="34.5" hidden="1" customHeight="1" x14ac:dyDescent="0.25">
      <c r="A142" s="157" t="s">
        <v>404</v>
      </c>
      <c r="B142" s="182" t="s">
        <v>403</v>
      </c>
      <c r="C142" s="178" t="s">
        <v>277</v>
      </c>
      <c r="D142" s="183" t="s">
        <v>267</v>
      </c>
      <c r="E142" s="182" t="s">
        <v>218</v>
      </c>
      <c r="F142" s="130">
        <f>F143</f>
        <v>0</v>
      </c>
    </row>
    <row r="143" spans="1:6" ht="34.5" hidden="1" customHeight="1" x14ac:dyDescent="0.25">
      <c r="A143" s="157" t="s">
        <v>323</v>
      </c>
      <c r="B143" s="182" t="s">
        <v>403</v>
      </c>
      <c r="C143" s="178" t="s">
        <v>277</v>
      </c>
      <c r="D143" s="183" t="s">
        <v>245</v>
      </c>
      <c r="E143" s="182" t="s">
        <v>218</v>
      </c>
      <c r="F143" s="130">
        <f>F144</f>
        <v>0</v>
      </c>
    </row>
    <row r="144" spans="1:6" ht="34.5" hidden="1" customHeight="1" x14ac:dyDescent="0.25">
      <c r="A144" s="157" t="s">
        <v>405</v>
      </c>
      <c r="B144" s="182" t="s">
        <v>403</v>
      </c>
      <c r="C144" s="178" t="s">
        <v>277</v>
      </c>
      <c r="D144" s="183" t="s">
        <v>406</v>
      </c>
      <c r="E144" s="182" t="s">
        <v>407</v>
      </c>
      <c r="F144" s="130"/>
    </row>
    <row r="145" spans="1:6" ht="1.5" hidden="1" customHeight="1" x14ac:dyDescent="0.25">
      <c r="A145" s="154" t="s">
        <v>402</v>
      </c>
      <c r="B145" s="184" t="s">
        <v>403</v>
      </c>
      <c r="C145" s="180" t="s">
        <v>215</v>
      </c>
      <c r="D145" s="185" t="s">
        <v>217</v>
      </c>
      <c r="E145" s="184" t="s">
        <v>218</v>
      </c>
      <c r="F145" s="145">
        <f>F146</f>
        <v>0</v>
      </c>
    </row>
    <row r="146" spans="1:6" ht="0.75" hidden="1" customHeight="1" x14ac:dyDescent="0.25">
      <c r="A146" s="157" t="s">
        <v>408</v>
      </c>
      <c r="B146" s="182" t="s">
        <v>403</v>
      </c>
      <c r="C146" s="178" t="s">
        <v>215</v>
      </c>
      <c r="D146" s="183" t="s">
        <v>217</v>
      </c>
      <c r="E146" s="182" t="s">
        <v>218</v>
      </c>
      <c r="F146" s="130">
        <f>F148</f>
        <v>0</v>
      </c>
    </row>
    <row r="147" spans="1:6" ht="3" hidden="1" customHeight="1" x14ac:dyDescent="0.25">
      <c r="A147" s="157" t="s">
        <v>323</v>
      </c>
      <c r="B147" s="182" t="s">
        <v>403</v>
      </c>
      <c r="C147" s="178" t="s">
        <v>215</v>
      </c>
      <c r="D147" s="183" t="s">
        <v>406</v>
      </c>
      <c r="E147" s="182" t="s">
        <v>218</v>
      </c>
      <c r="F147" s="130">
        <v>30</v>
      </c>
    </row>
    <row r="148" spans="1:6" ht="34.5" hidden="1" customHeight="1" x14ac:dyDescent="0.25">
      <c r="A148" s="157" t="s">
        <v>401</v>
      </c>
      <c r="B148" s="182" t="s">
        <v>403</v>
      </c>
      <c r="C148" s="178" t="s">
        <v>215</v>
      </c>
      <c r="D148" s="183" t="s">
        <v>406</v>
      </c>
      <c r="E148" s="182" t="s">
        <v>407</v>
      </c>
      <c r="F148" s="130">
        <v>0</v>
      </c>
    </row>
    <row r="149" spans="1:6" ht="15.75" hidden="1" x14ac:dyDescent="0.25">
      <c r="A149" s="157"/>
      <c r="B149" s="182"/>
      <c r="C149" s="178"/>
      <c r="D149" s="183"/>
      <c r="E149" s="182"/>
      <c r="F149" s="130"/>
    </row>
    <row r="150" spans="1:6" s="146" customFormat="1" ht="34.5" hidden="1" customHeight="1" x14ac:dyDescent="0.25">
      <c r="A150" s="154" t="s">
        <v>409</v>
      </c>
      <c r="B150" s="184" t="s">
        <v>265</v>
      </c>
      <c r="C150" s="180" t="s">
        <v>216</v>
      </c>
      <c r="D150" s="185" t="s">
        <v>217</v>
      </c>
      <c r="E150" s="184" t="s">
        <v>218</v>
      </c>
      <c r="F150" s="145">
        <f>F151</f>
        <v>0</v>
      </c>
    </row>
    <row r="151" spans="1:6" ht="34.5" hidden="1" customHeight="1" x14ac:dyDescent="0.25">
      <c r="A151" s="157" t="s">
        <v>410</v>
      </c>
      <c r="B151" s="182" t="s">
        <v>265</v>
      </c>
      <c r="C151" s="178" t="s">
        <v>215</v>
      </c>
      <c r="D151" s="183" t="s">
        <v>217</v>
      </c>
      <c r="E151" s="182" t="s">
        <v>218</v>
      </c>
      <c r="F151" s="130">
        <f>F152</f>
        <v>0</v>
      </c>
    </row>
    <row r="152" spans="1:6" ht="34.5" hidden="1" customHeight="1" x14ac:dyDescent="0.25">
      <c r="A152" s="157" t="s">
        <v>411</v>
      </c>
      <c r="B152" s="182" t="s">
        <v>265</v>
      </c>
      <c r="C152" s="178" t="s">
        <v>215</v>
      </c>
      <c r="D152" s="183" t="s">
        <v>245</v>
      </c>
      <c r="E152" s="182" t="s">
        <v>218</v>
      </c>
      <c r="F152" s="130">
        <f>F153</f>
        <v>0</v>
      </c>
    </row>
    <row r="153" spans="1:6" ht="34.5" hidden="1" customHeight="1" x14ac:dyDescent="0.25">
      <c r="A153" s="157" t="s">
        <v>412</v>
      </c>
      <c r="B153" s="182" t="s">
        <v>265</v>
      </c>
      <c r="C153" s="178" t="s">
        <v>215</v>
      </c>
      <c r="D153" s="183" t="s">
        <v>413</v>
      </c>
      <c r="E153" s="182" t="s">
        <v>218</v>
      </c>
      <c r="F153" s="130">
        <f>F154</f>
        <v>0</v>
      </c>
    </row>
    <row r="154" spans="1:6" ht="34.5" hidden="1" customHeight="1" x14ac:dyDescent="0.25">
      <c r="A154" s="157" t="s">
        <v>270</v>
      </c>
      <c r="B154" s="182" t="s">
        <v>265</v>
      </c>
      <c r="C154" s="178" t="s">
        <v>215</v>
      </c>
      <c r="D154" s="183" t="s">
        <v>414</v>
      </c>
      <c r="E154" s="182" t="s">
        <v>218</v>
      </c>
      <c r="F154" s="130">
        <f>F155</f>
        <v>0</v>
      </c>
    </row>
    <row r="155" spans="1:6" ht="34.5" hidden="1" customHeight="1" x14ac:dyDescent="0.25">
      <c r="A155" s="157" t="s">
        <v>290</v>
      </c>
      <c r="B155" s="182" t="s">
        <v>265</v>
      </c>
      <c r="C155" s="178" t="s">
        <v>215</v>
      </c>
      <c r="D155" s="183" t="s">
        <v>414</v>
      </c>
      <c r="E155" s="182" t="s">
        <v>261</v>
      </c>
      <c r="F155" s="130">
        <v>0</v>
      </c>
    </row>
    <row r="156" spans="1:6" ht="58.5" customHeight="1" x14ac:dyDescent="0.25">
      <c r="A156" s="154" t="s">
        <v>415</v>
      </c>
      <c r="B156" s="184" t="s">
        <v>296</v>
      </c>
      <c r="C156" s="180" t="s">
        <v>216</v>
      </c>
      <c r="D156" s="185" t="s">
        <v>217</v>
      </c>
      <c r="E156" s="184" t="s">
        <v>218</v>
      </c>
      <c r="F156" s="145">
        <f>F157</f>
        <v>228</v>
      </c>
    </row>
    <row r="157" spans="1:6" ht="23.25" customHeight="1" x14ac:dyDescent="0.25">
      <c r="A157" s="127" t="s">
        <v>416</v>
      </c>
      <c r="B157" s="178" t="s">
        <v>296</v>
      </c>
      <c r="C157" s="178" t="s">
        <v>277</v>
      </c>
      <c r="D157" s="147" t="s">
        <v>217</v>
      </c>
      <c r="E157" s="178" t="s">
        <v>218</v>
      </c>
      <c r="F157" s="130">
        <f>F158</f>
        <v>228</v>
      </c>
    </row>
    <row r="158" spans="1:6" ht="21.75" customHeight="1" x14ac:dyDescent="0.25">
      <c r="A158" s="157" t="s">
        <v>417</v>
      </c>
      <c r="B158" s="182" t="s">
        <v>296</v>
      </c>
      <c r="C158" s="178" t="s">
        <v>277</v>
      </c>
      <c r="D158" s="183" t="s">
        <v>267</v>
      </c>
      <c r="E158" s="178" t="s">
        <v>218</v>
      </c>
      <c r="F158" s="130">
        <f>F159</f>
        <v>228</v>
      </c>
    </row>
    <row r="159" spans="1:6" ht="23.25" customHeight="1" x14ac:dyDescent="0.25">
      <c r="A159" s="157" t="s">
        <v>323</v>
      </c>
      <c r="B159" s="182" t="s">
        <v>296</v>
      </c>
      <c r="C159" s="178" t="s">
        <v>277</v>
      </c>
      <c r="D159" s="183" t="s">
        <v>245</v>
      </c>
      <c r="E159" s="178" t="s">
        <v>218</v>
      </c>
      <c r="F159" s="130">
        <f>F160</f>
        <v>228</v>
      </c>
    </row>
    <row r="160" spans="1:6" ht="82.5" customHeight="1" x14ac:dyDescent="0.25">
      <c r="A160" s="157" t="s">
        <v>418</v>
      </c>
      <c r="B160" s="182" t="s">
        <v>296</v>
      </c>
      <c r="C160" s="178" t="s">
        <v>277</v>
      </c>
      <c r="D160" s="179" t="s">
        <v>419</v>
      </c>
      <c r="E160" s="178" t="s">
        <v>218</v>
      </c>
      <c r="F160" s="130">
        <f>F161</f>
        <v>228</v>
      </c>
    </row>
    <row r="161" spans="1:6" ht="35.25" customHeight="1" x14ac:dyDescent="0.25">
      <c r="A161" s="157" t="s">
        <v>420</v>
      </c>
      <c r="B161" s="182" t="s">
        <v>296</v>
      </c>
      <c r="C161" s="178" t="s">
        <v>277</v>
      </c>
      <c r="D161" s="183" t="s">
        <v>419</v>
      </c>
      <c r="E161" s="183">
        <v>540</v>
      </c>
      <c r="F161" s="130">
        <v>228</v>
      </c>
    </row>
    <row r="162" spans="1:6" ht="39.75" hidden="1" customHeight="1" x14ac:dyDescent="0.25">
      <c r="A162" s="186" t="s">
        <v>409</v>
      </c>
      <c r="B162" s="187" t="s">
        <v>265</v>
      </c>
      <c r="C162" s="187" t="s">
        <v>216</v>
      </c>
      <c r="D162" s="188" t="s">
        <v>217</v>
      </c>
      <c r="E162" s="187" t="s">
        <v>218</v>
      </c>
      <c r="F162" s="189">
        <f>F164</f>
        <v>0</v>
      </c>
    </row>
    <row r="163" spans="1:6" ht="15.75" hidden="1" x14ac:dyDescent="0.25">
      <c r="A163" s="190" t="s">
        <v>410</v>
      </c>
      <c r="B163" s="191" t="s">
        <v>265</v>
      </c>
      <c r="C163" s="191" t="s">
        <v>215</v>
      </c>
      <c r="D163" s="192" t="s">
        <v>217</v>
      </c>
      <c r="E163" s="191" t="s">
        <v>218</v>
      </c>
      <c r="F163" s="193">
        <f>F164</f>
        <v>0</v>
      </c>
    </row>
    <row r="164" spans="1:6" ht="15.75" hidden="1" x14ac:dyDescent="0.25">
      <c r="A164" s="194" t="s">
        <v>411</v>
      </c>
      <c r="B164" s="195" t="s">
        <v>265</v>
      </c>
      <c r="C164" s="191" t="s">
        <v>215</v>
      </c>
      <c r="D164" s="196" t="s">
        <v>245</v>
      </c>
      <c r="E164" s="191" t="s">
        <v>218</v>
      </c>
      <c r="F164" s="193">
        <f>F165</f>
        <v>0</v>
      </c>
    </row>
    <row r="165" spans="1:6" ht="31.5" hidden="1" x14ac:dyDescent="0.25">
      <c r="A165" s="194" t="s">
        <v>412</v>
      </c>
      <c r="B165" s="195" t="s">
        <v>265</v>
      </c>
      <c r="C165" s="191" t="s">
        <v>215</v>
      </c>
      <c r="D165" s="196" t="s">
        <v>413</v>
      </c>
      <c r="E165" s="191" t="s">
        <v>218</v>
      </c>
      <c r="F165" s="193">
        <f>F166</f>
        <v>0</v>
      </c>
    </row>
    <row r="166" spans="1:6" ht="15.75" hidden="1" x14ac:dyDescent="0.25">
      <c r="A166" s="197" t="s">
        <v>270</v>
      </c>
      <c r="B166" s="198" t="s">
        <v>265</v>
      </c>
      <c r="C166" s="191" t="s">
        <v>215</v>
      </c>
      <c r="D166" s="199" t="s">
        <v>414</v>
      </c>
      <c r="E166" s="191" t="s">
        <v>218</v>
      </c>
      <c r="F166" s="193">
        <f>F167</f>
        <v>0</v>
      </c>
    </row>
    <row r="167" spans="1:6" ht="31.5" hidden="1" x14ac:dyDescent="0.25">
      <c r="A167" s="200" t="s">
        <v>290</v>
      </c>
      <c r="B167" s="201" t="s">
        <v>265</v>
      </c>
      <c r="C167" s="202" t="s">
        <v>215</v>
      </c>
      <c r="D167" s="203" t="s">
        <v>414</v>
      </c>
      <c r="E167" s="203">
        <v>244</v>
      </c>
      <c r="F167" s="204"/>
    </row>
    <row r="168" spans="1:6" ht="15.75" x14ac:dyDescent="0.25">
      <c r="A168" s="205"/>
      <c r="B168" s="206"/>
      <c r="C168" s="206"/>
      <c r="D168" s="206"/>
      <c r="E168" s="206"/>
      <c r="F168" s="207"/>
    </row>
  </sheetData>
  <mergeCells count="2">
    <mergeCell ref="D2:F2"/>
    <mergeCell ref="A3:F3"/>
  </mergeCells>
  <pageMargins left="0.62986111111111098" right="3.9583333333333297E-2" top="0.74791666666666701" bottom="0.74791666666666701" header="0.51180555555555496" footer="0.51180555555555496"/>
  <pageSetup paperSize="9" scale="55" firstPageNumber="223" fitToHeight="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9"/>
  <sheetViews>
    <sheetView zoomScaleNormal="100" workbookViewId="0">
      <selection activeCell="D2" sqref="D2:G2"/>
    </sheetView>
  </sheetViews>
  <sheetFormatPr defaultColWidth="9.140625" defaultRowHeight="15.75" outlineLevelRow="1" x14ac:dyDescent="0.25"/>
  <cols>
    <col min="1" max="1" width="72.140625" style="205" customWidth="1"/>
    <col min="2" max="2" width="10.5703125" style="206" customWidth="1"/>
    <col min="3" max="3" width="11.140625" style="206" customWidth="1"/>
    <col min="4" max="4" width="24.7109375" style="206" customWidth="1"/>
    <col min="5" max="5" width="15.140625" style="206" customWidth="1"/>
    <col min="6" max="6" width="16" style="208" customWidth="1"/>
    <col min="7" max="7" width="17.28515625" style="208" customWidth="1"/>
    <col min="8" max="8" width="17.5703125" style="105" customWidth="1"/>
    <col min="9" max="9" width="12" style="105" customWidth="1"/>
    <col min="10" max="10" width="11.42578125" style="105" customWidth="1"/>
    <col min="11" max="256" width="9.140625" style="105"/>
    <col min="257" max="257" width="72.140625" style="105" customWidth="1"/>
    <col min="258" max="258" width="10.5703125" style="105" customWidth="1"/>
    <col min="259" max="259" width="11.140625" style="105" customWidth="1"/>
    <col min="260" max="260" width="24.7109375" style="105" customWidth="1"/>
    <col min="261" max="261" width="15.140625" style="105" customWidth="1"/>
    <col min="262" max="262" width="16" style="105" customWidth="1"/>
    <col min="263" max="263" width="17.28515625" style="105" customWidth="1"/>
    <col min="264" max="264" width="17.5703125" style="105" customWidth="1"/>
    <col min="265" max="265" width="12" style="105" customWidth="1"/>
    <col min="266" max="266" width="11.42578125" style="105" customWidth="1"/>
    <col min="267" max="512" width="9.140625" style="105"/>
    <col min="513" max="513" width="72.140625" style="105" customWidth="1"/>
    <col min="514" max="514" width="10.5703125" style="105" customWidth="1"/>
    <col min="515" max="515" width="11.140625" style="105" customWidth="1"/>
    <col min="516" max="516" width="24.7109375" style="105" customWidth="1"/>
    <col min="517" max="517" width="15.140625" style="105" customWidth="1"/>
    <col min="518" max="518" width="16" style="105" customWidth="1"/>
    <col min="519" max="519" width="17.28515625" style="105" customWidth="1"/>
    <col min="520" max="520" width="17.5703125" style="105" customWidth="1"/>
    <col min="521" max="521" width="12" style="105" customWidth="1"/>
    <col min="522" max="522" width="11.42578125" style="105" customWidth="1"/>
    <col min="523" max="768" width="9.140625" style="105"/>
    <col min="769" max="769" width="72.140625" style="105" customWidth="1"/>
    <col min="770" max="770" width="10.5703125" style="105" customWidth="1"/>
    <col min="771" max="771" width="11.140625" style="105" customWidth="1"/>
    <col min="772" max="772" width="24.7109375" style="105" customWidth="1"/>
    <col min="773" max="773" width="15.140625" style="105" customWidth="1"/>
    <col min="774" max="774" width="16" style="105" customWidth="1"/>
    <col min="775" max="775" width="17.28515625" style="105" customWidth="1"/>
    <col min="776" max="776" width="17.5703125" style="105" customWidth="1"/>
    <col min="777" max="777" width="12" style="105" customWidth="1"/>
    <col min="778" max="778" width="11.42578125" style="105" customWidth="1"/>
    <col min="779" max="1024" width="9.140625" style="105"/>
  </cols>
  <sheetData>
    <row r="1" spans="1:10" x14ac:dyDescent="0.25">
      <c r="A1" s="102"/>
      <c r="B1" s="103"/>
      <c r="C1" s="103"/>
      <c r="D1" s="102"/>
      <c r="E1" s="102"/>
      <c r="F1" s="209"/>
      <c r="G1" s="210"/>
    </row>
    <row r="2" spans="1:10" ht="148.5" customHeight="1" x14ac:dyDescent="0.25">
      <c r="A2" s="102"/>
      <c r="B2" s="103"/>
      <c r="C2" s="103"/>
      <c r="D2" s="5" t="s">
        <v>610</v>
      </c>
      <c r="E2" s="5"/>
      <c r="F2" s="5"/>
      <c r="G2" s="5"/>
      <c r="I2" s="107"/>
    </row>
    <row r="3" spans="1:10" ht="79.5" customHeight="1" x14ac:dyDescent="0.25">
      <c r="A3" s="6" t="s">
        <v>421</v>
      </c>
      <c r="B3" s="6"/>
      <c r="C3" s="6"/>
      <c r="D3" s="6"/>
      <c r="E3" s="6"/>
      <c r="F3" s="6"/>
      <c r="G3" s="6"/>
    </row>
    <row r="4" spans="1:10" ht="15.6" customHeight="1" x14ac:dyDescent="0.25">
      <c r="A4" s="108"/>
      <c r="B4" s="109"/>
      <c r="C4" s="109"/>
      <c r="D4" s="109"/>
      <c r="E4" s="109"/>
      <c r="F4" s="211"/>
      <c r="G4" s="211" t="s">
        <v>205</v>
      </c>
    </row>
    <row r="5" spans="1:10" ht="57.75" customHeight="1" x14ac:dyDescent="0.25">
      <c r="A5" s="111" t="s">
        <v>206</v>
      </c>
      <c r="B5" s="111" t="s">
        <v>207</v>
      </c>
      <c r="C5" s="111" t="s">
        <v>208</v>
      </c>
      <c r="D5" s="111" t="s">
        <v>209</v>
      </c>
      <c r="E5" s="111" t="s">
        <v>210</v>
      </c>
      <c r="F5" s="212" t="s">
        <v>422</v>
      </c>
      <c r="G5" s="212" t="s">
        <v>423</v>
      </c>
    </row>
    <row r="6" spans="1:10" ht="20.25" customHeight="1" outlineLevel="1" x14ac:dyDescent="0.25">
      <c r="A6" s="113"/>
      <c r="B6" s="114"/>
      <c r="C6" s="114"/>
      <c r="D6" s="114"/>
      <c r="E6" s="114"/>
      <c r="F6" s="213"/>
      <c r="G6" s="213"/>
    </row>
    <row r="7" spans="1:10" s="120" customFormat="1" ht="26.25" customHeight="1" x14ac:dyDescent="0.25">
      <c r="A7" s="116" t="s">
        <v>212</v>
      </c>
      <c r="B7" s="117" t="s">
        <v>213</v>
      </c>
      <c r="C7" s="117" t="s">
        <v>213</v>
      </c>
      <c r="D7" s="117" t="s">
        <v>213</v>
      </c>
      <c r="E7" s="117" t="s">
        <v>213</v>
      </c>
      <c r="F7" s="214">
        <f>F8+F46+F79+F91+F136+F147+F167+F63+F179+F55+F40</f>
        <v>3620.8999999999992</v>
      </c>
      <c r="G7" s="214">
        <f>G8+G46+G79+G91+G136+G147+G167+G63+G179+G55+G40</f>
        <v>3668.1999999999994</v>
      </c>
      <c r="H7" s="119"/>
      <c r="I7" s="119"/>
      <c r="J7" s="119"/>
    </row>
    <row r="8" spans="1:10" ht="23.25" customHeight="1" x14ac:dyDescent="0.25">
      <c r="A8" s="121" t="s">
        <v>214</v>
      </c>
      <c r="B8" s="122" t="s">
        <v>215</v>
      </c>
      <c r="C8" s="122" t="s">
        <v>216</v>
      </c>
      <c r="D8" s="122" t="s">
        <v>217</v>
      </c>
      <c r="E8" s="122" t="s">
        <v>218</v>
      </c>
      <c r="F8" s="215">
        <f>F9+F16+F32</f>
        <v>2022.4999999999998</v>
      </c>
      <c r="G8" s="215">
        <f>G9+G16+G32</f>
        <v>1958.7999999999997</v>
      </c>
      <c r="H8" s="124"/>
      <c r="I8" s="124"/>
      <c r="J8" s="124"/>
    </row>
    <row r="9" spans="1:10" ht="31.5" x14ac:dyDescent="0.25">
      <c r="A9" s="125" t="s">
        <v>219</v>
      </c>
      <c r="B9" s="122" t="s">
        <v>215</v>
      </c>
      <c r="C9" s="122" t="s">
        <v>220</v>
      </c>
      <c r="D9" s="122" t="s">
        <v>217</v>
      </c>
      <c r="E9" s="122" t="s">
        <v>218</v>
      </c>
      <c r="F9" s="216">
        <f t="shared" ref="F9:G11" si="0">F10</f>
        <v>743.8</v>
      </c>
      <c r="G9" s="216">
        <f t="shared" si="0"/>
        <v>743.69999999999993</v>
      </c>
    </row>
    <row r="10" spans="1:10" ht="31.5" x14ac:dyDescent="0.25">
      <c r="A10" s="127" t="s">
        <v>221</v>
      </c>
      <c r="B10" s="128" t="s">
        <v>215</v>
      </c>
      <c r="C10" s="128" t="s">
        <v>220</v>
      </c>
      <c r="D10" s="129" t="s">
        <v>222</v>
      </c>
      <c r="E10" s="128" t="s">
        <v>218</v>
      </c>
      <c r="F10" s="217">
        <f t="shared" si="0"/>
        <v>743.8</v>
      </c>
      <c r="G10" s="217">
        <f t="shared" si="0"/>
        <v>743.69999999999993</v>
      </c>
    </row>
    <row r="11" spans="1:10" ht="24.75" customHeight="1" x14ac:dyDescent="0.25">
      <c r="A11" s="127" t="s">
        <v>223</v>
      </c>
      <c r="B11" s="128" t="s">
        <v>215</v>
      </c>
      <c r="C11" s="128" t="s">
        <v>220</v>
      </c>
      <c r="D11" s="129" t="s">
        <v>224</v>
      </c>
      <c r="E11" s="128" t="s">
        <v>218</v>
      </c>
      <c r="F11" s="217">
        <f t="shared" si="0"/>
        <v>743.8</v>
      </c>
      <c r="G11" s="217">
        <f t="shared" si="0"/>
        <v>743.69999999999993</v>
      </c>
    </row>
    <row r="12" spans="1:10" ht="31.5" x14ac:dyDescent="0.25">
      <c r="A12" s="131" t="s">
        <v>225</v>
      </c>
      <c r="B12" s="128" t="s">
        <v>215</v>
      </c>
      <c r="C12" s="128" t="s">
        <v>220</v>
      </c>
      <c r="D12" s="129" t="s">
        <v>226</v>
      </c>
      <c r="E12" s="128" t="s">
        <v>218</v>
      </c>
      <c r="F12" s="217">
        <f>F14+F15</f>
        <v>743.8</v>
      </c>
      <c r="G12" s="217">
        <f>G14+G15</f>
        <v>743.69999999999993</v>
      </c>
    </row>
    <row r="13" spans="1:10" ht="31.5" x14ac:dyDescent="0.25">
      <c r="A13" s="131" t="s">
        <v>227</v>
      </c>
      <c r="B13" s="132" t="s">
        <v>215</v>
      </c>
      <c r="C13" s="132" t="s">
        <v>220</v>
      </c>
      <c r="D13" s="133" t="s">
        <v>226</v>
      </c>
      <c r="E13" s="128" t="s">
        <v>228</v>
      </c>
      <c r="F13" s="217">
        <f>F14+F15</f>
        <v>743.8</v>
      </c>
      <c r="G13" s="217">
        <f>G14+G15</f>
        <v>743.69999999999993</v>
      </c>
    </row>
    <row r="14" spans="1:10" ht="31.5" x14ac:dyDescent="0.25">
      <c r="A14" s="131" t="s">
        <v>229</v>
      </c>
      <c r="B14" s="128" t="s">
        <v>215</v>
      </c>
      <c r="C14" s="128" t="s">
        <v>220</v>
      </c>
      <c r="D14" s="129" t="s">
        <v>226</v>
      </c>
      <c r="E14" s="134">
        <v>121</v>
      </c>
      <c r="F14" s="218">
        <v>571.29999999999995</v>
      </c>
      <c r="G14" s="218">
        <v>571.29999999999995</v>
      </c>
    </row>
    <row r="15" spans="1:10" ht="49.5" customHeight="1" x14ac:dyDescent="0.25">
      <c r="A15" s="131" t="s">
        <v>230</v>
      </c>
      <c r="B15" s="128" t="s">
        <v>215</v>
      </c>
      <c r="C15" s="128" t="s">
        <v>220</v>
      </c>
      <c r="D15" s="129" t="s">
        <v>226</v>
      </c>
      <c r="E15" s="134">
        <v>129</v>
      </c>
      <c r="F15" s="218">
        <v>172.5</v>
      </c>
      <c r="G15" s="218">
        <v>172.4</v>
      </c>
    </row>
    <row r="16" spans="1:10" ht="58.5" customHeight="1" x14ac:dyDescent="0.25">
      <c r="A16" s="125" t="s">
        <v>231</v>
      </c>
      <c r="B16" s="122" t="s">
        <v>215</v>
      </c>
      <c r="C16" s="122" t="s">
        <v>232</v>
      </c>
      <c r="D16" s="137" t="s">
        <v>217</v>
      </c>
      <c r="E16" s="122" t="s">
        <v>218</v>
      </c>
      <c r="F16" s="216">
        <f>F17</f>
        <v>1278.6999999999998</v>
      </c>
      <c r="G16" s="216">
        <f>G17</f>
        <v>1215.0999999999999</v>
      </c>
    </row>
    <row r="17" spans="1:7" ht="31.5" x14ac:dyDescent="0.25">
      <c r="A17" s="127" t="s">
        <v>233</v>
      </c>
      <c r="B17" s="128" t="s">
        <v>215</v>
      </c>
      <c r="C17" s="128" t="s">
        <v>232</v>
      </c>
      <c r="D17" s="129" t="s">
        <v>222</v>
      </c>
      <c r="E17" s="128" t="s">
        <v>218</v>
      </c>
      <c r="F17" s="217">
        <f>F18</f>
        <v>1278.6999999999998</v>
      </c>
      <c r="G17" s="217">
        <f>G18</f>
        <v>1215.0999999999999</v>
      </c>
    </row>
    <row r="18" spans="1:7" ht="31.5" customHeight="1" x14ac:dyDescent="0.25">
      <c r="A18" s="127" t="s">
        <v>234</v>
      </c>
      <c r="B18" s="128" t="s">
        <v>215</v>
      </c>
      <c r="C18" s="128" t="s">
        <v>232</v>
      </c>
      <c r="D18" s="129" t="s">
        <v>235</v>
      </c>
      <c r="E18" s="128" t="s">
        <v>218</v>
      </c>
      <c r="F18" s="217">
        <f>F19+F23</f>
        <v>1278.6999999999998</v>
      </c>
      <c r="G18" s="217">
        <f>G19+G23</f>
        <v>1215.0999999999999</v>
      </c>
    </row>
    <row r="19" spans="1:7" ht="37.5" customHeight="1" x14ac:dyDescent="0.25">
      <c r="A19" s="127" t="s">
        <v>236</v>
      </c>
      <c r="B19" s="128" t="s">
        <v>215</v>
      </c>
      <c r="C19" s="128" t="s">
        <v>232</v>
      </c>
      <c r="D19" s="129" t="s">
        <v>237</v>
      </c>
      <c r="E19" s="128" t="s">
        <v>218</v>
      </c>
      <c r="F19" s="217">
        <f>F20</f>
        <v>942.59999999999991</v>
      </c>
      <c r="G19" s="217">
        <f>G20</f>
        <v>942.59999999999991</v>
      </c>
    </row>
    <row r="20" spans="1:7" ht="33.75" customHeight="1" x14ac:dyDescent="0.25">
      <c r="A20" s="127" t="s">
        <v>227</v>
      </c>
      <c r="B20" s="128" t="s">
        <v>215</v>
      </c>
      <c r="C20" s="128" t="s">
        <v>232</v>
      </c>
      <c r="D20" s="129" t="s">
        <v>237</v>
      </c>
      <c r="E20" s="128" t="s">
        <v>228</v>
      </c>
      <c r="F20" s="217">
        <f>F21+F22</f>
        <v>942.59999999999991</v>
      </c>
      <c r="G20" s="217">
        <f>G21+G22</f>
        <v>942.59999999999991</v>
      </c>
    </row>
    <row r="21" spans="1:7" ht="45.75" customHeight="1" x14ac:dyDescent="0.25">
      <c r="A21" s="138" t="s">
        <v>229</v>
      </c>
      <c r="B21" s="128" t="s">
        <v>215</v>
      </c>
      <c r="C21" s="128" t="s">
        <v>232</v>
      </c>
      <c r="D21" s="129" t="s">
        <v>237</v>
      </c>
      <c r="E21" s="139">
        <v>121</v>
      </c>
      <c r="F21" s="218">
        <v>723.9</v>
      </c>
      <c r="G21" s="218">
        <v>723.9</v>
      </c>
    </row>
    <row r="22" spans="1:7" ht="47.25" x14ac:dyDescent="0.25">
      <c r="A22" s="138" t="s">
        <v>230</v>
      </c>
      <c r="B22" s="128" t="s">
        <v>215</v>
      </c>
      <c r="C22" s="128" t="s">
        <v>232</v>
      </c>
      <c r="D22" s="129" t="s">
        <v>238</v>
      </c>
      <c r="E22" s="139">
        <v>129</v>
      </c>
      <c r="F22" s="218">
        <v>218.7</v>
      </c>
      <c r="G22" s="218">
        <v>218.7</v>
      </c>
    </row>
    <row r="23" spans="1:7" ht="31.5" x14ac:dyDescent="0.25">
      <c r="A23" s="140" t="s">
        <v>239</v>
      </c>
      <c r="B23" s="128" t="s">
        <v>215</v>
      </c>
      <c r="C23" s="128" t="s">
        <v>232</v>
      </c>
      <c r="D23" s="129" t="s">
        <v>238</v>
      </c>
      <c r="E23" s="139" t="s">
        <v>218</v>
      </c>
      <c r="F23" s="218">
        <f>F24+F25+F26</f>
        <v>336.1</v>
      </c>
      <c r="G23" s="218">
        <f>G24+G25+G26</f>
        <v>272.5</v>
      </c>
    </row>
    <row r="24" spans="1:7" ht="31.5" x14ac:dyDescent="0.25">
      <c r="A24" s="127" t="s">
        <v>240</v>
      </c>
      <c r="B24" s="128" t="s">
        <v>215</v>
      </c>
      <c r="C24" s="128" t="s">
        <v>232</v>
      </c>
      <c r="D24" s="129" t="s">
        <v>238</v>
      </c>
      <c r="E24" s="139">
        <v>244</v>
      </c>
      <c r="F24" s="218">
        <v>335.8</v>
      </c>
      <c r="G24" s="218">
        <v>272.2</v>
      </c>
    </row>
    <row r="25" spans="1:7" ht="31.5" x14ac:dyDescent="0.25">
      <c r="A25" s="141" t="s">
        <v>241</v>
      </c>
      <c r="B25" s="128" t="s">
        <v>215</v>
      </c>
      <c r="C25" s="128" t="s">
        <v>232</v>
      </c>
      <c r="D25" s="129" t="s">
        <v>238</v>
      </c>
      <c r="E25" s="139">
        <v>851</v>
      </c>
      <c r="F25" s="218">
        <v>0.3</v>
      </c>
      <c r="G25" s="218">
        <v>0.3</v>
      </c>
    </row>
    <row r="26" spans="1:7" ht="17.850000000000001" customHeight="1" x14ac:dyDescent="0.25">
      <c r="A26" s="141" t="s">
        <v>242</v>
      </c>
      <c r="B26" s="128" t="s">
        <v>215</v>
      </c>
      <c r="C26" s="128" t="s">
        <v>232</v>
      </c>
      <c r="D26" s="129" t="s">
        <v>238</v>
      </c>
      <c r="E26" s="139">
        <v>852</v>
      </c>
      <c r="F26" s="218">
        <v>0</v>
      </c>
      <c r="G26" s="218">
        <v>0</v>
      </c>
    </row>
    <row r="27" spans="1:7" s="146" customFormat="1" ht="17.850000000000001" hidden="1" customHeight="1" x14ac:dyDescent="0.25">
      <c r="A27" s="142" t="s">
        <v>243</v>
      </c>
      <c r="B27" s="143" t="s">
        <v>215</v>
      </c>
      <c r="C27" s="143" t="s">
        <v>244</v>
      </c>
      <c r="D27" s="144" t="s">
        <v>245</v>
      </c>
      <c r="E27" s="122" t="s">
        <v>218</v>
      </c>
      <c r="F27" s="215"/>
      <c r="G27" s="219"/>
    </row>
    <row r="28" spans="1:7" ht="29.85" hidden="1" customHeight="1" x14ac:dyDescent="0.25">
      <c r="A28" s="141" t="s">
        <v>246</v>
      </c>
      <c r="B28" s="132" t="s">
        <v>215</v>
      </c>
      <c r="C28" s="132" t="s">
        <v>244</v>
      </c>
      <c r="D28" s="147" t="s">
        <v>247</v>
      </c>
      <c r="E28" s="128" t="s">
        <v>218</v>
      </c>
      <c r="F28" s="220"/>
      <c r="G28" s="217"/>
    </row>
    <row r="29" spans="1:7" ht="25.35" hidden="1" customHeight="1" x14ac:dyDescent="0.25">
      <c r="A29" s="141" t="s">
        <v>248</v>
      </c>
      <c r="B29" s="128" t="s">
        <v>215</v>
      </c>
      <c r="C29" s="128" t="s">
        <v>244</v>
      </c>
      <c r="D29" s="134" t="s">
        <v>247</v>
      </c>
      <c r="E29" s="134">
        <v>244</v>
      </c>
      <c r="F29" s="218"/>
      <c r="G29" s="218"/>
    </row>
    <row r="30" spans="1:7" ht="20.100000000000001" hidden="1" customHeight="1" x14ac:dyDescent="0.25">
      <c r="A30" s="142" t="s">
        <v>243</v>
      </c>
      <c r="B30" s="128" t="s">
        <v>215</v>
      </c>
      <c r="C30" s="128" t="s">
        <v>244</v>
      </c>
      <c r="D30" s="148" t="s">
        <v>424</v>
      </c>
      <c r="E30" s="148">
        <v>244</v>
      </c>
      <c r="F30" s="216"/>
      <c r="G30" s="216"/>
    </row>
    <row r="31" spans="1:7" ht="20.100000000000001" hidden="1" customHeight="1" x14ac:dyDescent="0.25">
      <c r="A31" s="141" t="s">
        <v>411</v>
      </c>
      <c r="B31" s="128" t="s">
        <v>215</v>
      </c>
      <c r="C31" s="128" t="s">
        <v>244</v>
      </c>
      <c r="D31" s="134" t="s">
        <v>424</v>
      </c>
      <c r="E31" s="134">
        <v>244</v>
      </c>
      <c r="F31" s="218"/>
      <c r="G31" s="218"/>
    </row>
    <row r="32" spans="1:7" ht="20.100000000000001" customHeight="1" x14ac:dyDescent="0.25">
      <c r="A32" s="121" t="s">
        <v>249</v>
      </c>
      <c r="B32" s="128" t="s">
        <v>215</v>
      </c>
      <c r="C32" s="128" t="s">
        <v>250</v>
      </c>
      <c r="D32" s="148" t="s">
        <v>217</v>
      </c>
      <c r="E32" s="122" t="s">
        <v>218</v>
      </c>
      <c r="F32" s="215">
        <v>0</v>
      </c>
      <c r="G32" s="215">
        <f>G33</f>
        <v>0</v>
      </c>
    </row>
    <row r="33" spans="1:7" ht="18.600000000000001" hidden="1" customHeight="1" x14ac:dyDescent="0.25">
      <c r="A33" s="149" t="s">
        <v>251</v>
      </c>
      <c r="B33" s="122" t="s">
        <v>215</v>
      </c>
      <c r="C33" s="122" t="s">
        <v>250</v>
      </c>
      <c r="D33" s="148" t="s">
        <v>252</v>
      </c>
      <c r="E33" s="122" t="s">
        <v>253</v>
      </c>
      <c r="F33" s="215">
        <f>F34</f>
        <v>325.68</v>
      </c>
      <c r="G33" s="215">
        <f>G34</f>
        <v>0</v>
      </c>
    </row>
    <row r="34" spans="1:7" ht="19.350000000000001" hidden="1" customHeight="1" x14ac:dyDescent="0.25">
      <c r="A34" s="162" t="s">
        <v>254</v>
      </c>
      <c r="B34" s="128" t="s">
        <v>215</v>
      </c>
      <c r="C34" s="128" t="s">
        <v>250</v>
      </c>
      <c r="D34" s="134" t="s">
        <v>255</v>
      </c>
      <c r="E34" s="128" t="s">
        <v>253</v>
      </c>
      <c r="F34" s="221">
        <f>F35</f>
        <v>325.68</v>
      </c>
      <c r="G34" s="221">
        <f>G35</f>
        <v>0</v>
      </c>
    </row>
    <row r="35" spans="1:7" ht="15.6" hidden="1" customHeight="1" x14ac:dyDescent="0.25">
      <c r="A35" s="152" t="s">
        <v>256</v>
      </c>
      <c r="B35" s="128" t="s">
        <v>215</v>
      </c>
      <c r="C35" s="128" t="s">
        <v>250</v>
      </c>
      <c r="D35" s="134" t="s">
        <v>257</v>
      </c>
      <c r="E35" s="128" t="s">
        <v>218</v>
      </c>
      <c r="F35" s="220">
        <f>F38+F36</f>
        <v>325.68</v>
      </c>
      <c r="G35" s="220">
        <f>G38+G36</f>
        <v>0</v>
      </c>
    </row>
    <row r="36" spans="1:7" ht="11.85" hidden="1" customHeight="1" x14ac:dyDescent="0.25">
      <c r="A36" s="152" t="s">
        <v>258</v>
      </c>
      <c r="B36" s="128" t="s">
        <v>215</v>
      </c>
      <c r="C36" s="128" t="s">
        <v>250</v>
      </c>
      <c r="D36" s="134" t="s">
        <v>259</v>
      </c>
      <c r="E36" s="128" t="s">
        <v>218</v>
      </c>
      <c r="F36" s="220"/>
      <c r="G36" s="220"/>
    </row>
    <row r="37" spans="1:7" ht="16.350000000000001" hidden="1" customHeight="1" x14ac:dyDescent="0.25">
      <c r="A37" s="152" t="s">
        <v>260</v>
      </c>
      <c r="B37" s="128" t="s">
        <v>215</v>
      </c>
      <c r="C37" s="128" t="s">
        <v>250</v>
      </c>
      <c r="D37" s="134" t="s">
        <v>259</v>
      </c>
      <c r="E37" s="128" t="s">
        <v>261</v>
      </c>
      <c r="F37" s="220"/>
      <c r="G37" s="220"/>
    </row>
    <row r="38" spans="1:7" ht="17.850000000000001" hidden="1" customHeight="1" x14ac:dyDescent="0.25">
      <c r="A38" s="152" t="s">
        <v>262</v>
      </c>
      <c r="B38" s="128" t="s">
        <v>215</v>
      </c>
      <c r="C38" s="128" t="s">
        <v>250</v>
      </c>
      <c r="D38" s="134" t="s">
        <v>263</v>
      </c>
      <c r="E38" s="128" t="s">
        <v>218</v>
      </c>
      <c r="F38" s="220">
        <f>F39</f>
        <v>325.68</v>
      </c>
      <c r="G38" s="220">
        <f>G39</f>
        <v>0</v>
      </c>
    </row>
    <row r="39" spans="1:7" ht="15.6" hidden="1" customHeight="1" x14ac:dyDescent="0.25">
      <c r="A39" s="152" t="s">
        <v>260</v>
      </c>
      <c r="B39" s="128" t="s">
        <v>215</v>
      </c>
      <c r="C39" s="128" t="s">
        <v>250</v>
      </c>
      <c r="D39" s="134" t="s">
        <v>263</v>
      </c>
      <c r="E39" s="128" t="s">
        <v>261</v>
      </c>
      <c r="F39" s="220">
        <v>325.68</v>
      </c>
      <c r="G39" s="220">
        <v>0</v>
      </c>
    </row>
    <row r="40" spans="1:7" x14ac:dyDescent="0.25">
      <c r="A40" s="121" t="s">
        <v>264</v>
      </c>
      <c r="B40" s="122" t="s">
        <v>215</v>
      </c>
      <c r="C40" s="122" t="s">
        <v>265</v>
      </c>
      <c r="D40" s="153">
        <v>9900000000</v>
      </c>
      <c r="E40" s="128" t="s">
        <v>271</v>
      </c>
      <c r="F40" s="215">
        <f t="shared" ref="F40:G44" si="1">F41</f>
        <v>36.200000000000003</v>
      </c>
      <c r="G40" s="215">
        <f t="shared" si="1"/>
        <v>36.700000000000003</v>
      </c>
    </row>
    <row r="41" spans="1:7" x14ac:dyDescent="0.25">
      <c r="A41" s="152" t="s">
        <v>266</v>
      </c>
      <c r="B41" s="128" t="s">
        <v>215</v>
      </c>
      <c r="C41" s="128" t="s">
        <v>265</v>
      </c>
      <c r="D41" s="153">
        <v>9900000000</v>
      </c>
      <c r="E41" s="128" t="s">
        <v>271</v>
      </c>
      <c r="F41" s="220">
        <f t="shared" si="1"/>
        <v>36.200000000000003</v>
      </c>
      <c r="G41" s="220">
        <f t="shared" si="1"/>
        <v>36.700000000000003</v>
      </c>
    </row>
    <row r="42" spans="1:7" ht="31.5" x14ac:dyDescent="0.25">
      <c r="A42" s="152" t="s">
        <v>258</v>
      </c>
      <c r="B42" s="128" t="s">
        <v>215</v>
      </c>
      <c r="C42" s="128" t="s">
        <v>265</v>
      </c>
      <c r="D42" s="134" t="s">
        <v>267</v>
      </c>
      <c r="E42" s="128" t="s">
        <v>271</v>
      </c>
      <c r="F42" s="220">
        <f t="shared" si="1"/>
        <v>36.200000000000003</v>
      </c>
      <c r="G42" s="220">
        <f t="shared" si="1"/>
        <v>36.700000000000003</v>
      </c>
    </row>
    <row r="43" spans="1:7" ht="31.5" x14ac:dyDescent="0.25">
      <c r="A43" s="152" t="s">
        <v>268</v>
      </c>
      <c r="B43" s="128" t="s">
        <v>215</v>
      </c>
      <c r="C43" s="128" t="s">
        <v>265</v>
      </c>
      <c r="D43" s="134" t="s">
        <v>269</v>
      </c>
      <c r="E43" s="128" t="s">
        <v>271</v>
      </c>
      <c r="F43" s="220">
        <f t="shared" si="1"/>
        <v>36.200000000000003</v>
      </c>
      <c r="G43" s="220">
        <f t="shared" si="1"/>
        <v>36.700000000000003</v>
      </c>
    </row>
    <row r="44" spans="1:7" x14ac:dyDescent="0.25">
      <c r="A44" s="152" t="s">
        <v>270</v>
      </c>
      <c r="B44" s="128" t="s">
        <v>215</v>
      </c>
      <c r="C44" s="128" t="s">
        <v>265</v>
      </c>
      <c r="D44" s="134" t="s">
        <v>269</v>
      </c>
      <c r="E44" s="128" t="s">
        <v>271</v>
      </c>
      <c r="F44" s="220">
        <f t="shared" si="1"/>
        <v>36.200000000000003</v>
      </c>
      <c r="G44" s="220">
        <f t="shared" si="1"/>
        <v>36.700000000000003</v>
      </c>
    </row>
    <row r="45" spans="1:7" x14ac:dyDescent="0.25">
      <c r="A45" s="152" t="s">
        <v>272</v>
      </c>
      <c r="B45" s="128" t="s">
        <v>215</v>
      </c>
      <c r="C45" s="128" t="s">
        <v>265</v>
      </c>
      <c r="D45" s="134" t="s">
        <v>269</v>
      </c>
      <c r="E45" s="128" t="s">
        <v>273</v>
      </c>
      <c r="F45" s="220">
        <v>36.200000000000003</v>
      </c>
      <c r="G45" s="220">
        <v>36.700000000000003</v>
      </c>
    </row>
    <row r="46" spans="1:7" ht="28.5" customHeight="1" x14ac:dyDescent="0.25">
      <c r="A46" s="154" t="s">
        <v>274</v>
      </c>
      <c r="B46" s="122" t="s">
        <v>220</v>
      </c>
      <c r="C46" s="122" t="s">
        <v>216</v>
      </c>
      <c r="D46" s="155" t="s">
        <v>275</v>
      </c>
      <c r="E46" s="156" t="s">
        <v>218</v>
      </c>
      <c r="F46" s="222">
        <f t="shared" ref="F46:G49" si="2">F47</f>
        <v>246.8</v>
      </c>
      <c r="G46" s="222">
        <f t="shared" si="2"/>
        <v>255.20000000000002</v>
      </c>
    </row>
    <row r="47" spans="1:7" ht="28.5" customHeight="1" x14ac:dyDescent="0.25">
      <c r="A47" s="157" t="s">
        <v>276</v>
      </c>
      <c r="B47" s="128" t="s">
        <v>220</v>
      </c>
      <c r="C47" s="128" t="s">
        <v>277</v>
      </c>
      <c r="D47" s="158" t="s">
        <v>217</v>
      </c>
      <c r="E47" s="159" t="s">
        <v>218</v>
      </c>
      <c r="F47" s="223">
        <f t="shared" si="2"/>
        <v>246.8</v>
      </c>
      <c r="G47" s="223">
        <f t="shared" si="2"/>
        <v>255.20000000000002</v>
      </c>
    </row>
    <row r="48" spans="1:7" ht="27" customHeight="1" x14ac:dyDescent="0.25">
      <c r="A48" s="157" t="s">
        <v>278</v>
      </c>
      <c r="B48" s="128" t="s">
        <v>220</v>
      </c>
      <c r="C48" s="128" t="s">
        <v>277</v>
      </c>
      <c r="D48" s="158" t="s">
        <v>279</v>
      </c>
      <c r="E48" s="159" t="s">
        <v>218</v>
      </c>
      <c r="F48" s="223">
        <f t="shared" si="2"/>
        <v>246.8</v>
      </c>
      <c r="G48" s="223">
        <f t="shared" si="2"/>
        <v>255.20000000000002</v>
      </c>
    </row>
    <row r="49" spans="1:8" ht="37.5" customHeight="1" x14ac:dyDescent="0.25">
      <c r="A49" s="157" t="s">
        <v>280</v>
      </c>
      <c r="B49" s="128" t="s">
        <v>220</v>
      </c>
      <c r="C49" s="128" t="s">
        <v>277</v>
      </c>
      <c r="D49" s="158" t="s">
        <v>281</v>
      </c>
      <c r="E49" s="159" t="s">
        <v>218</v>
      </c>
      <c r="F49" s="223">
        <f t="shared" si="2"/>
        <v>246.8</v>
      </c>
      <c r="G49" s="223">
        <f t="shared" si="2"/>
        <v>255.20000000000002</v>
      </c>
    </row>
    <row r="50" spans="1:8" ht="45" customHeight="1" x14ac:dyDescent="0.25">
      <c r="A50" s="157" t="s">
        <v>282</v>
      </c>
      <c r="B50" s="128" t="s">
        <v>220</v>
      </c>
      <c r="C50" s="128" t="s">
        <v>277</v>
      </c>
      <c r="D50" s="158" t="s">
        <v>283</v>
      </c>
      <c r="E50" s="159" t="s">
        <v>218</v>
      </c>
      <c r="F50" s="223">
        <f>F51+F54</f>
        <v>246.8</v>
      </c>
      <c r="G50" s="223">
        <f>G51+G54</f>
        <v>255.20000000000002</v>
      </c>
    </row>
    <row r="51" spans="1:8" ht="45" customHeight="1" x14ac:dyDescent="0.25">
      <c r="A51" s="127" t="s">
        <v>227</v>
      </c>
      <c r="B51" s="128" t="s">
        <v>220</v>
      </c>
      <c r="C51" s="128" t="s">
        <v>277</v>
      </c>
      <c r="D51" s="158" t="s">
        <v>283</v>
      </c>
      <c r="E51" s="159" t="s">
        <v>228</v>
      </c>
      <c r="F51" s="223">
        <f>F52+F53</f>
        <v>225.9</v>
      </c>
      <c r="G51" s="223">
        <f>G52+G53</f>
        <v>225.9</v>
      </c>
    </row>
    <row r="52" spans="1:8" ht="42" customHeight="1" x14ac:dyDescent="0.25">
      <c r="A52" s="157" t="s">
        <v>284</v>
      </c>
      <c r="B52" s="128" t="s">
        <v>220</v>
      </c>
      <c r="C52" s="128" t="s">
        <v>277</v>
      </c>
      <c r="D52" s="158" t="s">
        <v>283</v>
      </c>
      <c r="E52" s="158">
        <v>121</v>
      </c>
      <c r="F52" s="223">
        <v>173.5</v>
      </c>
      <c r="G52" s="223">
        <v>173.5</v>
      </c>
    </row>
    <row r="53" spans="1:8" ht="61.5" customHeight="1" x14ac:dyDescent="0.25">
      <c r="A53" s="157" t="s">
        <v>230</v>
      </c>
      <c r="B53" s="128" t="s">
        <v>220</v>
      </c>
      <c r="C53" s="128" t="s">
        <v>277</v>
      </c>
      <c r="D53" s="158" t="s">
        <v>283</v>
      </c>
      <c r="E53" s="158">
        <v>129</v>
      </c>
      <c r="F53" s="223">
        <v>52.4</v>
      </c>
      <c r="G53" s="223">
        <v>52.4</v>
      </c>
    </row>
    <row r="54" spans="1:8" ht="43.5" customHeight="1" x14ac:dyDescent="0.25">
      <c r="A54" s="157" t="s">
        <v>240</v>
      </c>
      <c r="B54" s="128" t="s">
        <v>220</v>
      </c>
      <c r="C54" s="128" t="s">
        <v>277</v>
      </c>
      <c r="D54" s="158" t="s">
        <v>283</v>
      </c>
      <c r="E54" s="158">
        <v>244</v>
      </c>
      <c r="F54" s="223">
        <v>20.9</v>
      </c>
      <c r="G54" s="223">
        <v>29.3</v>
      </c>
    </row>
    <row r="55" spans="1:8" ht="78" customHeight="1" x14ac:dyDescent="0.25">
      <c r="A55" s="121" t="s">
        <v>285</v>
      </c>
      <c r="B55" s="122" t="s">
        <v>277</v>
      </c>
      <c r="C55" s="122" t="s">
        <v>216</v>
      </c>
      <c r="D55" s="155" t="s">
        <v>217</v>
      </c>
      <c r="E55" s="122" t="s">
        <v>218</v>
      </c>
      <c r="F55" s="224">
        <f>F59</f>
        <v>10</v>
      </c>
      <c r="G55" s="224">
        <f>G59</f>
        <v>10</v>
      </c>
    </row>
    <row r="56" spans="1:8" ht="27.75" hidden="1" customHeight="1" x14ac:dyDescent="0.25">
      <c r="A56" s="157" t="s">
        <v>286</v>
      </c>
      <c r="B56" s="128" t="s">
        <v>277</v>
      </c>
      <c r="C56" s="128" t="s">
        <v>287</v>
      </c>
      <c r="D56" s="158" t="s">
        <v>217</v>
      </c>
      <c r="E56" s="128" t="s">
        <v>218</v>
      </c>
      <c r="F56" s="221">
        <f>F57</f>
        <v>0</v>
      </c>
      <c r="G56" s="221">
        <f>G57</f>
        <v>0</v>
      </c>
      <c r="H56" s="160"/>
    </row>
    <row r="57" spans="1:8" ht="19.5" hidden="1" customHeight="1" x14ac:dyDescent="0.25">
      <c r="A57" s="157" t="s">
        <v>288</v>
      </c>
      <c r="B57" s="128" t="s">
        <v>277</v>
      </c>
      <c r="C57" s="128" t="s">
        <v>287</v>
      </c>
      <c r="D57" s="158" t="s">
        <v>425</v>
      </c>
      <c r="E57" s="128" t="s">
        <v>218</v>
      </c>
      <c r="F57" s="221">
        <f>F58</f>
        <v>0</v>
      </c>
      <c r="G57" s="221">
        <f>G58</f>
        <v>0</v>
      </c>
      <c r="H57" s="160"/>
    </row>
    <row r="58" spans="1:8" ht="16.5" hidden="1" customHeight="1" x14ac:dyDescent="0.25">
      <c r="A58" s="157" t="s">
        <v>290</v>
      </c>
      <c r="B58" s="128" t="s">
        <v>277</v>
      </c>
      <c r="C58" s="128" t="s">
        <v>287</v>
      </c>
      <c r="D58" s="158" t="s">
        <v>425</v>
      </c>
      <c r="E58" s="128" t="s">
        <v>261</v>
      </c>
      <c r="F58" s="220">
        <v>0</v>
      </c>
      <c r="G58" s="223">
        <v>0</v>
      </c>
      <c r="H58" s="160"/>
    </row>
    <row r="59" spans="1:8" ht="33.75" customHeight="1" x14ac:dyDescent="0.25">
      <c r="A59" s="141" t="s">
        <v>291</v>
      </c>
      <c r="B59" s="128" t="s">
        <v>277</v>
      </c>
      <c r="C59" s="128" t="s">
        <v>287</v>
      </c>
      <c r="D59" s="158" t="s">
        <v>267</v>
      </c>
      <c r="E59" s="128" t="s">
        <v>218</v>
      </c>
      <c r="F59" s="225">
        <f t="shared" ref="F59:G61" si="3">F60</f>
        <v>10</v>
      </c>
      <c r="G59" s="225">
        <f t="shared" si="3"/>
        <v>10</v>
      </c>
      <c r="H59" s="161"/>
    </row>
    <row r="60" spans="1:8" ht="28.5" customHeight="1" x14ac:dyDescent="0.25">
      <c r="A60" s="141" t="s">
        <v>292</v>
      </c>
      <c r="B60" s="128" t="s">
        <v>277</v>
      </c>
      <c r="C60" s="128" t="s">
        <v>287</v>
      </c>
      <c r="D60" s="158" t="s">
        <v>245</v>
      </c>
      <c r="E60" s="128" t="s">
        <v>218</v>
      </c>
      <c r="F60" s="225">
        <f t="shared" si="3"/>
        <v>10</v>
      </c>
      <c r="G60" s="225">
        <f t="shared" si="3"/>
        <v>10</v>
      </c>
    </row>
    <row r="61" spans="1:8" ht="63.75" customHeight="1" x14ac:dyDescent="0.25">
      <c r="A61" s="162" t="s">
        <v>293</v>
      </c>
      <c r="B61" s="128" t="s">
        <v>277</v>
      </c>
      <c r="C61" s="128" t="s">
        <v>287</v>
      </c>
      <c r="D61" s="158" t="s">
        <v>294</v>
      </c>
      <c r="E61" s="128" t="s">
        <v>218</v>
      </c>
      <c r="F61" s="223">
        <f t="shared" si="3"/>
        <v>10</v>
      </c>
      <c r="G61" s="223">
        <f t="shared" si="3"/>
        <v>10</v>
      </c>
    </row>
    <row r="62" spans="1:8" ht="48.75" customHeight="1" x14ac:dyDescent="0.25">
      <c r="A62" s="141" t="s">
        <v>290</v>
      </c>
      <c r="B62" s="128" t="s">
        <v>277</v>
      </c>
      <c r="C62" s="128" t="s">
        <v>287</v>
      </c>
      <c r="D62" s="158" t="s">
        <v>294</v>
      </c>
      <c r="E62" s="128" t="s">
        <v>261</v>
      </c>
      <c r="F62" s="220">
        <v>10</v>
      </c>
      <c r="G62" s="223">
        <v>10</v>
      </c>
    </row>
    <row r="63" spans="1:8" ht="30.75" customHeight="1" x14ac:dyDescent="0.25">
      <c r="A63" s="176" t="s">
        <v>306</v>
      </c>
      <c r="B63" s="122" t="s">
        <v>232</v>
      </c>
      <c r="C63" s="122" t="s">
        <v>216</v>
      </c>
      <c r="D63" s="155" t="s">
        <v>217</v>
      </c>
      <c r="E63" s="122" t="s">
        <v>218</v>
      </c>
      <c r="F63" s="215">
        <f>F88</f>
        <v>0</v>
      </c>
      <c r="G63" s="215">
        <f>G88</f>
        <v>0</v>
      </c>
      <c r="H63" s="160"/>
    </row>
    <row r="64" spans="1:8" ht="28.5" hidden="1" customHeight="1" x14ac:dyDescent="0.25">
      <c r="A64" s="121" t="s">
        <v>307</v>
      </c>
      <c r="B64" s="128" t="s">
        <v>232</v>
      </c>
      <c r="C64" s="128" t="s">
        <v>287</v>
      </c>
      <c r="D64" s="128" t="s">
        <v>217</v>
      </c>
      <c r="E64" s="128" t="s">
        <v>218</v>
      </c>
      <c r="F64" s="220">
        <f>F65</f>
        <v>0</v>
      </c>
      <c r="G64" s="220">
        <f>G65</f>
        <v>0</v>
      </c>
      <c r="H64" s="177"/>
    </row>
    <row r="65" spans="1:7" ht="91.5" hidden="1" customHeight="1" x14ac:dyDescent="0.25">
      <c r="A65" s="121" t="s">
        <v>426</v>
      </c>
      <c r="B65" s="128" t="s">
        <v>232</v>
      </c>
      <c r="C65" s="128" t="s">
        <v>287</v>
      </c>
      <c r="D65" s="128" t="s">
        <v>309</v>
      </c>
      <c r="E65" s="128" t="s">
        <v>218</v>
      </c>
      <c r="F65" s="220">
        <f>F66</f>
        <v>0</v>
      </c>
      <c r="G65" s="220">
        <f>G66</f>
        <v>0</v>
      </c>
    </row>
    <row r="66" spans="1:7" ht="39" hidden="1" customHeight="1" x14ac:dyDescent="0.25">
      <c r="A66" s="127" t="s">
        <v>310</v>
      </c>
      <c r="B66" s="178" t="s">
        <v>232</v>
      </c>
      <c r="C66" s="178" t="s">
        <v>287</v>
      </c>
      <c r="D66" s="147" t="s">
        <v>311</v>
      </c>
      <c r="E66" s="178" t="s">
        <v>218</v>
      </c>
      <c r="F66" s="217">
        <f>F68+F70+F72</f>
        <v>0</v>
      </c>
      <c r="G66" s="217">
        <f>G68+G70+G72</f>
        <v>0</v>
      </c>
    </row>
    <row r="67" spans="1:7" ht="39.75" hidden="1" customHeight="1" x14ac:dyDescent="0.25">
      <c r="A67" s="127" t="s">
        <v>312</v>
      </c>
      <c r="B67" s="178" t="s">
        <v>232</v>
      </c>
      <c r="C67" s="178" t="s">
        <v>287</v>
      </c>
      <c r="D67" s="147" t="s">
        <v>313</v>
      </c>
      <c r="E67" s="178" t="s">
        <v>218</v>
      </c>
      <c r="F67" s="217">
        <f>F68+F70+F72</f>
        <v>0</v>
      </c>
      <c r="G67" s="217">
        <f>G68+G70+G72</f>
        <v>0</v>
      </c>
    </row>
    <row r="68" spans="1:7" ht="31.5" hidden="1" x14ac:dyDescent="0.25">
      <c r="A68" s="127" t="s">
        <v>314</v>
      </c>
      <c r="B68" s="178" t="s">
        <v>232</v>
      </c>
      <c r="C68" s="178" t="s">
        <v>287</v>
      </c>
      <c r="D68" s="147" t="s">
        <v>315</v>
      </c>
      <c r="E68" s="178" t="s">
        <v>218</v>
      </c>
      <c r="F68" s="217">
        <f>F69</f>
        <v>0</v>
      </c>
      <c r="G68" s="217">
        <f>G69</f>
        <v>0</v>
      </c>
    </row>
    <row r="69" spans="1:7" ht="41.25" hidden="1" customHeight="1" x14ac:dyDescent="0.25">
      <c r="A69" s="127" t="s">
        <v>290</v>
      </c>
      <c r="B69" s="178" t="s">
        <v>232</v>
      </c>
      <c r="C69" s="178" t="s">
        <v>287</v>
      </c>
      <c r="D69" s="147" t="s">
        <v>315</v>
      </c>
      <c r="E69" s="147">
        <v>244</v>
      </c>
      <c r="F69" s="217"/>
      <c r="G69" s="217"/>
    </row>
    <row r="70" spans="1:7" ht="40.5" hidden="1" customHeight="1" x14ac:dyDescent="0.25">
      <c r="A70" s="127" t="s">
        <v>316</v>
      </c>
      <c r="B70" s="178" t="s">
        <v>232</v>
      </c>
      <c r="C70" s="178" t="s">
        <v>287</v>
      </c>
      <c r="D70" s="147" t="s">
        <v>317</v>
      </c>
      <c r="E70" s="178" t="s">
        <v>218</v>
      </c>
      <c r="F70" s="217">
        <f>F71</f>
        <v>0</v>
      </c>
      <c r="G70" s="217">
        <f>G71</f>
        <v>0</v>
      </c>
    </row>
    <row r="71" spans="1:7" ht="39" hidden="1" customHeight="1" x14ac:dyDescent="0.25">
      <c r="A71" s="127" t="s">
        <v>290</v>
      </c>
      <c r="B71" s="178" t="s">
        <v>232</v>
      </c>
      <c r="C71" s="178" t="s">
        <v>287</v>
      </c>
      <c r="D71" s="147" t="s">
        <v>317</v>
      </c>
      <c r="E71" s="147">
        <v>244</v>
      </c>
      <c r="F71" s="217"/>
      <c r="G71" s="217"/>
    </row>
    <row r="72" spans="1:7" ht="31.5" hidden="1" x14ac:dyDescent="0.25">
      <c r="A72" s="127" t="s">
        <v>318</v>
      </c>
      <c r="B72" s="178" t="s">
        <v>232</v>
      </c>
      <c r="C72" s="178" t="s">
        <v>287</v>
      </c>
      <c r="D72" s="147" t="s">
        <v>319</v>
      </c>
      <c r="E72" s="178" t="s">
        <v>218</v>
      </c>
      <c r="F72" s="217">
        <f>F73</f>
        <v>0</v>
      </c>
      <c r="G72" s="217">
        <f>G73</f>
        <v>0</v>
      </c>
    </row>
    <row r="73" spans="1:7" ht="39.75" hidden="1" customHeight="1" x14ac:dyDescent="0.25">
      <c r="A73" s="127" t="s">
        <v>290</v>
      </c>
      <c r="B73" s="178" t="s">
        <v>232</v>
      </c>
      <c r="C73" s="178" t="s">
        <v>287</v>
      </c>
      <c r="D73" s="147" t="s">
        <v>320</v>
      </c>
      <c r="E73" s="147">
        <v>244</v>
      </c>
      <c r="F73" s="217"/>
      <c r="G73" s="217"/>
    </row>
    <row r="74" spans="1:7" hidden="1" x14ac:dyDescent="0.25">
      <c r="A74" s="154" t="s">
        <v>427</v>
      </c>
      <c r="B74" s="180" t="s">
        <v>232</v>
      </c>
      <c r="C74" s="180">
        <v>12</v>
      </c>
      <c r="D74" s="226" t="s">
        <v>217</v>
      </c>
      <c r="E74" s="180" t="s">
        <v>218</v>
      </c>
      <c r="F74" s="219"/>
      <c r="G74" s="219">
        <f>G75</f>
        <v>0</v>
      </c>
    </row>
    <row r="75" spans="1:7" ht="31.5" hidden="1" x14ac:dyDescent="0.25">
      <c r="A75" s="127" t="s">
        <v>291</v>
      </c>
      <c r="B75" s="178" t="s">
        <v>232</v>
      </c>
      <c r="C75" s="178">
        <v>12</v>
      </c>
      <c r="D75" s="147" t="s">
        <v>267</v>
      </c>
      <c r="E75" s="178" t="s">
        <v>218</v>
      </c>
      <c r="F75" s="217"/>
      <c r="G75" s="217">
        <f>G76</f>
        <v>0</v>
      </c>
    </row>
    <row r="76" spans="1:7" hidden="1" x14ac:dyDescent="0.25">
      <c r="A76" s="157" t="s">
        <v>323</v>
      </c>
      <c r="B76" s="178" t="s">
        <v>232</v>
      </c>
      <c r="C76" s="178">
        <v>12</v>
      </c>
      <c r="D76" s="147" t="s">
        <v>245</v>
      </c>
      <c r="E76" s="178" t="s">
        <v>218</v>
      </c>
      <c r="F76" s="217"/>
      <c r="G76" s="217">
        <f>G77</f>
        <v>0</v>
      </c>
    </row>
    <row r="77" spans="1:7" ht="21" hidden="1" customHeight="1" x14ac:dyDescent="0.25">
      <c r="A77" s="127" t="s">
        <v>324</v>
      </c>
      <c r="B77" s="178" t="s">
        <v>232</v>
      </c>
      <c r="C77" s="178">
        <v>12</v>
      </c>
      <c r="D77" s="179" t="s">
        <v>325</v>
      </c>
      <c r="E77" s="178" t="s">
        <v>218</v>
      </c>
      <c r="F77" s="217"/>
      <c r="G77" s="217">
        <f>G78</f>
        <v>0</v>
      </c>
    </row>
    <row r="78" spans="1:7" ht="60.75" hidden="1" customHeight="1" x14ac:dyDescent="0.25">
      <c r="A78" s="127" t="s">
        <v>290</v>
      </c>
      <c r="B78" s="178" t="s">
        <v>232</v>
      </c>
      <c r="C78" s="178">
        <v>12</v>
      </c>
      <c r="D78" s="147" t="s">
        <v>326</v>
      </c>
      <c r="E78" s="147">
        <v>244</v>
      </c>
      <c r="F78" s="217"/>
      <c r="G78" s="217"/>
    </row>
    <row r="79" spans="1:7" ht="60.75" hidden="1" customHeight="1" x14ac:dyDescent="0.25">
      <c r="A79" s="121" t="s">
        <v>307</v>
      </c>
      <c r="B79" s="122" t="s">
        <v>232</v>
      </c>
      <c r="C79" s="122" t="s">
        <v>287</v>
      </c>
      <c r="D79" s="122" t="s">
        <v>217</v>
      </c>
      <c r="E79" s="122" t="s">
        <v>218</v>
      </c>
      <c r="F79" s="215">
        <f t="shared" ref="F79:G81" si="4">F80</f>
        <v>0</v>
      </c>
      <c r="G79" s="216">
        <f t="shared" si="4"/>
        <v>0</v>
      </c>
    </row>
    <row r="80" spans="1:7" ht="60.75" hidden="1" customHeight="1" x14ac:dyDescent="0.25">
      <c r="A80" s="121" t="s">
        <v>308</v>
      </c>
      <c r="B80" s="122" t="s">
        <v>232</v>
      </c>
      <c r="C80" s="122" t="s">
        <v>287</v>
      </c>
      <c r="D80" s="122" t="s">
        <v>309</v>
      </c>
      <c r="E80" s="122" t="s">
        <v>218</v>
      </c>
      <c r="F80" s="215">
        <f t="shared" si="4"/>
        <v>0</v>
      </c>
      <c r="G80" s="216">
        <f t="shared" si="4"/>
        <v>0</v>
      </c>
    </row>
    <row r="81" spans="1:7" ht="60.75" hidden="1" customHeight="1" x14ac:dyDescent="0.25">
      <c r="A81" s="127" t="s">
        <v>310</v>
      </c>
      <c r="B81" s="178" t="s">
        <v>232</v>
      </c>
      <c r="C81" s="178" t="s">
        <v>287</v>
      </c>
      <c r="D81" s="147" t="s">
        <v>311</v>
      </c>
      <c r="E81" s="178" t="s">
        <v>218</v>
      </c>
      <c r="F81" s="217">
        <f t="shared" si="4"/>
        <v>0</v>
      </c>
      <c r="G81" s="217">
        <f t="shared" si="4"/>
        <v>0</v>
      </c>
    </row>
    <row r="82" spans="1:7" ht="60.75" hidden="1" customHeight="1" x14ac:dyDescent="0.25">
      <c r="A82" s="127" t="s">
        <v>312</v>
      </c>
      <c r="B82" s="178" t="s">
        <v>232</v>
      </c>
      <c r="C82" s="178" t="s">
        <v>287</v>
      </c>
      <c r="D82" s="147" t="s">
        <v>313</v>
      </c>
      <c r="E82" s="178" t="s">
        <v>218</v>
      </c>
      <c r="F82" s="217">
        <f>F83+F84+F86</f>
        <v>0</v>
      </c>
      <c r="G82" s="217">
        <f>G83+G84+G86</f>
        <v>0</v>
      </c>
    </row>
    <row r="83" spans="1:7" ht="60.75" hidden="1" customHeight="1" x14ac:dyDescent="0.25">
      <c r="A83" s="127" t="s">
        <v>314</v>
      </c>
      <c r="B83" s="178" t="s">
        <v>232</v>
      </c>
      <c r="C83" s="178" t="s">
        <v>287</v>
      </c>
      <c r="D83" s="147" t="s">
        <v>315</v>
      </c>
      <c r="E83" s="178" t="s">
        <v>218</v>
      </c>
      <c r="F83" s="217">
        <v>0</v>
      </c>
      <c r="G83" s="217">
        <v>0</v>
      </c>
    </row>
    <row r="84" spans="1:7" ht="60.75" hidden="1" customHeight="1" x14ac:dyDescent="0.25">
      <c r="A84" s="127" t="s">
        <v>316</v>
      </c>
      <c r="B84" s="178" t="s">
        <v>232</v>
      </c>
      <c r="C84" s="178" t="s">
        <v>287</v>
      </c>
      <c r="D84" s="147" t="s">
        <v>317</v>
      </c>
      <c r="E84" s="178" t="s">
        <v>218</v>
      </c>
      <c r="F84" s="217">
        <f>F85</f>
        <v>0</v>
      </c>
      <c r="G84" s="217">
        <f>G85</f>
        <v>0</v>
      </c>
    </row>
    <row r="85" spans="1:7" ht="60.75" hidden="1" customHeight="1" x14ac:dyDescent="0.25">
      <c r="A85" s="127" t="s">
        <v>290</v>
      </c>
      <c r="B85" s="178" t="s">
        <v>232</v>
      </c>
      <c r="C85" s="178" t="s">
        <v>287</v>
      </c>
      <c r="D85" s="147" t="s">
        <v>317</v>
      </c>
      <c r="E85" s="147">
        <v>244</v>
      </c>
      <c r="F85" s="217">
        <v>0</v>
      </c>
      <c r="G85" s="217">
        <v>0</v>
      </c>
    </row>
    <row r="86" spans="1:7" ht="60.75" hidden="1" customHeight="1" x14ac:dyDescent="0.25">
      <c r="A86" s="127" t="s">
        <v>318</v>
      </c>
      <c r="B86" s="178" t="s">
        <v>232</v>
      </c>
      <c r="C86" s="178" t="s">
        <v>287</v>
      </c>
      <c r="D86" s="147" t="s">
        <v>319</v>
      </c>
      <c r="E86" s="178" t="s">
        <v>218</v>
      </c>
      <c r="F86" s="217">
        <f>F87</f>
        <v>0</v>
      </c>
      <c r="G86" s="217">
        <f>G87</f>
        <v>0</v>
      </c>
    </row>
    <row r="87" spans="1:7" ht="60.75" hidden="1" customHeight="1" x14ac:dyDescent="0.25">
      <c r="A87" s="127" t="s">
        <v>290</v>
      </c>
      <c r="B87" s="178" t="s">
        <v>232</v>
      </c>
      <c r="C87" s="178" t="s">
        <v>287</v>
      </c>
      <c r="D87" s="147" t="s">
        <v>320</v>
      </c>
      <c r="E87" s="147">
        <v>244</v>
      </c>
      <c r="F87" s="217">
        <v>0</v>
      </c>
      <c r="G87" s="217">
        <v>0</v>
      </c>
    </row>
    <row r="88" spans="1:7" ht="60.75" customHeight="1" x14ac:dyDescent="0.25">
      <c r="A88" s="157" t="s">
        <v>323</v>
      </c>
      <c r="B88" s="178" t="s">
        <v>232</v>
      </c>
      <c r="C88" s="178" t="s">
        <v>428</v>
      </c>
      <c r="D88" s="147" t="s">
        <v>245</v>
      </c>
      <c r="E88" s="128" t="s">
        <v>218</v>
      </c>
      <c r="F88" s="217">
        <f>F89</f>
        <v>0</v>
      </c>
      <c r="G88" s="217">
        <f>G89</f>
        <v>0</v>
      </c>
    </row>
    <row r="89" spans="1:7" ht="60.75" customHeight="1" x14ac:dyDescent="0.25">
      <c r="A89" s="127" t="s">
        <v>324</v>
      </c>
      <c r="B89" s="178" t="s">
        <v>232</v>
      </c>
      <c r="C89" s="178" t="s">
        <v>428</v>
      </c>
      <c r="D89" s="179" t="s">
        <v>325</v>
      </c>
      <c r="E89" s="128" t="s">
        <v>218</v>
      </c>
      <c r="F89" s="217">
        <f>F90</f>
        <v>0</v>
      </c>
      <c r="G89" s="217">
        <f>G90</f>
        <v>0</v>
      </c>
    </row>
    <row r="90" spans="1:7" ht="60.75" customHeight="1" x14ac:dyDescent="0.25">
      <c r="A90" s="127" t="s">
        <v>290</v>
      </c>
      <c r="B90" s="178" t="s">
        <v>232</v>
      </c>
      <c r="C90" s="178" t="s">
        <v>428</v>
      </c>
      <c r="D90" s="147" t="s">
        <v>326</v>
      </c>
      <c r="E90" s="147">
        <v>244</v>
      </c>
      <c r="F90" s="217">
        <v>0</v>
      </c>
      <c r="G90" s="217">
        <v>0</v>
      </c>
    </row>
    <row r="91" spans="1:7" ht="27" customHeight="1" x14ac:dyDescent="0.25">
      <c r="A91" s="125" t="s">
        <v>327</v>
      </c>
      <c r="B91" s="180" t="s">
        <v>328</v>
      </c>
      <c r="C91" s="180" t="s">
        <v>216</v>
      </c>
      <c r="D91" s="144" t="s">
        <v>217</v>
      </c>
      <c r="E91" s="180" t="s">
        <v>218</v>
      </c>
      <c r="F91" s="219">
        <f>F92+F105</f>
        <v>190.9</v>
      </c>
      <c r="G91" s="219">
        <f>G92+G105</f>
        <v>237.79999999999998</v>
      </c>
    </row>
    <row r="92" spans="1:7" ht="28.5" customHeight="1" x14ac:dyDescent="0.25">
      <c r="A92" s="125" t="s">
        <v>329</v>
      </c>
      <c r="B92" s="180" t="s">
        <v>328</v>
      </c>
      <c r="C92" s="180" t="s">
        <v>220</v>
      </c>
      <c r="D92" s="144" t="s">
        <v>217</v>
      </c>
      <c r="E92" s="180" t="s">
        <v>218</v>
      </c>
      <c r="F92" s="219">
        <f t="shared" ref="F92:G95" si="5">F93</f>
        <v>0</v>
      </c>
      <c r="G92" s="219">
        <f t="shared" si="5"/>
        <v>0</v>
      </c>
    </row>
    <row r="93" spans="1:7" ht="63" x14ac:dyDescent="0.25">
      <c r="A93" s="121" t="s">
        <v>429</v>
      </c>
      <c r="B93" s="128" t="s">
        <v>328</v>
      </c>
      <c r="C93" s="128" t="s">
        <v>220</v>
      </c>
      <c r="D93" s="128" t="s">
        <v>331</v>
      </c>
      <c r="E93" s="128" t="s">
        <v>218</v>
      </c>
      <c r="F93" s="220">
        <f t="shared" si="5"/>
        <v>0</v>
      </c>
      <c r="G93" s="220">
        <f t="shared" si="5"/>
        <v>0</v>
      </c>
    </row>
    <row r="94" spans="1:7" ht="63" x14ac:dyDescent="0.25">
      <c r="A94" s="127" t="s">
        <v>430</v>
      </c>
      <c r="B94" s="178" t="s">
        <v>328</v>
      </c>
      <c r="C94" s="178" t="s">
        <v>220</v>
      </c>
      <c r="D94" s="147" t="s">
        <v>333</v>
      </c>
      <c r="E94" s="178" t="s">
        <v>218</v>
      </c>
      <c r="F94" s="217">
        <f t="shared" si="5"/>
        <v>0</v>
      </c>
      <c r="G94" s="217">
        <f t="shared" si="5"/>
        <v>0</v>
      </c>
    </row>
    <row r="95" spans="1:7" ht="63" x14ac:dyDescent="0.25">
      <c r="A95" s="127" t="s">
        <v>334</v>
      </c>
      <c r="B95" s="178" t="s">
        <v>328</v>
      </c>
      <c r="C95" s="178" t="s">
        <v>220</v>
      </c>
      <c r="D95" s="147" t="s">
        <v>335</v>
      </c>
      <c r="E95" s="178" t="s">
        <v>218</v>
      </c>
      <c r="F95" s="217">
        <f t="shared" si="5"/>
        <v>0</v>
      </c>
      <c r="G95" s="217">
        <f t="shared" si="5"/>
        <v>0</v>
      </c>
    </row>
    <row r="96" spans="1:7" ht="47.25" x14ac:dyDescent="0.25">
      <c r="A96" s="127" t="s">
        <v>336</v>
      </c>
      <c r="B96" s="178" t="s">
        <v>328</v>
      </c>
      <c r="C96" s="178" t="s">
        <v>220</v>
      </c>
      <c r="D96" s="147" t="s">
        <v>337</v>
      </c>
      <c r="E96" s="178" t="s">
        <v>218</v>
      </c>
      <c r="F96" s="217">
        <f>F97+F98</f>
        <v>0</v>
      </c>
      <c r="G96" s="217">
        <f>G97+G98</f>
        <v>0</v>
      </c>
    </row>
    <row r="97" spans="1:7" ht="31.5" x14ac:dyDescent="0.25">
      <c r="A97" s="127" t="s">
        <v>290</v>
      </c>
      <c r="B97" s="178" t="s">
        <v>328</v>
      </c>
      <c r="C97" s="178" t="s">
        <v>220</v>
      </c>
      <c r="D97" s="147" t="s">
        <v>337</v>
      </c>
      <c r="E97" s="147">
        <v>244</v>
      </c>
      <c r="F97" s="217">
        <v>0</v>
      </c>
      <c r="G97" s="217">
        <v>0</v>
      </c>
    </row>
    <row r="98" spans="1:7" ht="59.25" hidden="1" customHeight="1" x14ac:dyDescent="0.25">
      <c r="A98" s="127" t="s">
        <v>338</v>
      </c>
      <c r="B98" s="178" t="s">
        <v>328</v>
      </c>
      <c r="C98" s="178" t="s">
        <v>220</v>
      </c>
      <c r="D98" s="147" t="s">
        <v>337</v>
      </c>
      <c r="E98" s="147">
        <v>810</v>
      </c>
      <c r="F98" s="217"/>
      <c r="G98" s="217"/>
    </row>
    <row r="99" spans="1:7" ht="59.25" hidden="1" customHeight="1" x14ac:dyDescent="0.25">
      <c r="A99" s="125" t="s">
        <v>329</v>
      </c>
      <c r="B99" s="180" t="s">
        <v>328</v>
      </c>
      <c r="C99" s="180" t="s">
        <v>220</v>
      </c>
      <c r="D99" s="144" t="s">
        <v>217</v>
      </c>
      <c r="E99" s="180" t="s">
        <v>218</v>
      </c>
      <c r="F99" s="219">
        <f t="shared" ref="F99:G103" si="6">F100</f>
        <v>0</v>
      </c>
      <c r="G99" s="219">
        <f t="shared" si="6"/>
        <v>0</v>
      </c>
    </row>
    <row r="100" spans="1:7" ht="74.25" hidden="1" customHeight="1" x14ac:dyDescent="0.25">
      <c r="A100" s="121" t="s">
        <v>330</v>
      </c>
      <c r="B100" s="227" t="s">
        <v>328</v>
      </c>
      <c r="C100" s="227" t="s">
        <v>220</v>
      </c>
      <c r="D100" s="227" t="s">
        <v>331</v>
      </c>
      <c r="E100" s="227" t="s">
        <v>218</v>
      </c>
      <c r="F100" s="228">
        <f t="shared" si="6"/>
        <v>0</v>
      </c>
      <c r="G100" s="219">
        <f t="shared" si="6"/>
        <v>0</v>
      </c>
    </row>
    <row r="101" spans="1:7" ht="59.25" hidden="1" customHeight="1" x14ac:dyDescent="0.25">
      <c r="A101" s="127" t="s">
        <v>332</v>
      </c>
      <c r="B101" s="178" t="s">
        <v>328</v>
      </c>
      <c r="C101" s="178" t="s">
        <v>220</v>
      </c>
      <c r="D101" s="147" t="s">
        <v>333</v>
      </c>
      <c r="E101" s="178" t="s">
        <v>218</v>
      </c>
      <c r="F101" s="217">
        <f t="shared" si="6"/>
        <v>0</v>
      </c>
      <c r="G101" s="217">
        <f t="shared" si="6"/>
        <v>0</v>
      </c>
    </row>
    <row r="102" spans="1:7" ht="59.25" hidden="1" customHeight="1" x14ac:dyDescent="0.25">
      <c r="A102" s="127" t="s">
        <v>334</v>
      </c>
      <c r="B102" s="178" t="s">
        <v>328</v>
      </c>
      <c r="C102" s="178" t="s">
        <v>220</v>
      </c>
      <c r="D102" s="147" t="s">
        <v>335</v>
      </c>
      <c r="E102" s="178" t="s">
        <v>218</v>
      </c>
      <c r="F102" s="217">
        <f t="shared" si="6"/>
        <v>0</v>
      </c>
      <c r="G102" s="217">
        <f t="shared" si="6"/>
        <v>0</v>
      </c>
    </row>
    <row r="103" spans="1:7" ht="59.25" hidden="1" customHeight="1" x14ac:dyDescent="0.25">
      <c r="A103" s="127" t="s">
        <v>336</v>
      </c>
      <c r="B103" s="178" t="s">
        <v>328</v>
      </c>
      <c r="C103" s="178" t="s">
        <v>220</v>
      </c>
      <c r="D103" s="147" t="s">
        <v>337</v>
      </c>
      <c r="E103" s="178" t="s">
        <v>218</v>
      </c>
      <c r="F103" s="217">
        <f t="shared" si="6"/>
        <v>0</v>
      </c>
      <c r="G103" s="217">
        <f t="shared" si="6"/>
        <v>0</v>
      </c>
    </row>
    <row r="104" spans="1:7" ht="59.25" hidden="1" customHeight="1" x14ac:dyDescent="0.25">
      <c r="A104" s="127" t="s">
        <v>290</v>
      </c>
      <c r="B104" s="178" t="s">
        <v>328</v>
      </c>
      <c r="C104" s="178" t="s">
        <v>220</v>
      </c>
      <c r="D104" s="147" t="s">
        <v>337</v>
      </c>
      <c r="E104" s="147">
        <v>244</v>
      </c>
      <c r="F104" s="217">
        <v>0</v>
      </c>
      <c r="G104" s="217">
        <v>0</v>
      </c>
    </row>
    <row r="105" spans="1:7" ht="33" customHeight="1" x14ac:dyDescent="0.25">
      <c r="A105" s="125" t="s">
        <v>339</v>
      </c>
      <c r="B105" s="180" t="s">
        <v>328</v>
      </c>
      <c r="C105" s="180" t="s">
        <v>277</v>
      </c>
      <c r="D105" s="144" t="s">
        <v>217</v>
      </c>
      <c r="E105" s="180" t="s">
        <v>218</v>
      </c>
      <c r="F105" s="219">
        <f>F106</f>
        <v>190.9</v>
      </c>
      <c r="G105" s="219">
        <f>G106</f>
        <v>237.79999999999998</v>
      </c>
    </row>
    <row r="106" spans="1:7" ht="75" customHeight="1" x14ac:dyDescent="0.25">
      <c r="A106" s="150" t="s">
        <v>431</v>
      </c>
      <c r="B106" s="128" t="s">
        <v>328</v>
      </c>
      <c r="C106" s="128" t="s">
        <v>277</v>
      </c>
      <c r="D106" s="128" t="s">
        <v>331</v>
      </c>
      <c r="E106" s="128" t="s">
        <v>218</v>
      </c>
      <c r="F106" s="220">
        <f>F107+F111+F115+F125+F129+F131+F133</f>
        <v>190.9</v>
      </c>
      <c r="G106" s="220">
        <f>G107+G129+G130+G132</f>
        <v>237.79999999999998</v>
      </c>
    </row>
    <row r="107" spans="1:7" ht="47.25" x14ac:dyDescent="0.25">
      <c r="A107" s="127" t="s">
        <v>341</v>
      </c>
      <c r="B107" s="178" t="s">
        <v>328</v>
      </c>
      <c r="C107" s="178" t="s">
        <v>277</v>
      </c>
      <c r="D107" s="147" t="s">
        <v>342</v>
      </c>
      <c r="E107" s="178" t="s">
        <v>218</v>
      </c>
      <c r="F107" s="217">
        <f>F108</f>
        <v>144.5</v>
      </c>
      <c r="G107" s="217">
        <f>G108</f>
        <v>150.19999999999999</v>
      </c>
    </row>
    <row r="108" spans="1:7" ht="31.5" x14ac:dyDescent="0.25">
      <c r="A108" s="127" t="s">
        <v>343</v>
      </c>
      <c r="B108" s="178" t="s">
        <v>328</v>
      </c>
      <c r="C108" s="178" t="s">
        <v>277</v>
      </c>
      <c r="D108" s="147" t="s">
        <v>344</v>
      </c>
      <c r="E108" s="178" t="s">
        <v>218</v>
      </c>
      <c r="F108" s="217">
        <f>F109</f>
        <v>144.5</v>
      </c>
      <c r="G108" s="217">
        <f>G109</f>
        <v>150.19999999999999</v>
      </c>
    </row>
    <row r="109" spans="1:7" ht="31.5" x14ac:dyDescent="0.25">
      <c r="A109" s="127" t="s">
        <v>345</v>
      </c>
      <c r="B109" s="178" t="s">
        <v>328</v>
      </c>
      <c r="C109" s="178" t="s">
        <v>277</v>
      </c>
      <c r="D109" s="147" t="s">
        <v>346</v>
      </c>
      <c r="E109" s="178" t="s">
        <v>218</v>
      </c>
      <c r="F109" s="217">
        <v>144.5</v>
      </c>
      <c r="G109" s="217">
        <v>150.19999999999999</v>
      </c>
    </row>
    <row r="110" spans="1:7" ht="51.75" customHeight="1" x14ac:dyDescent="0.25">
      <c r="A110" s="127" t="s">
        <v>290</v>
      </c>
      <c r="B110" s="178" t="s">
        <v>328</v>
      </c>
      <c r="C110" s="178" t="s">
        <v>277</v>
      </c>
      <c r="D110" s="147" t="s">
        <v>346</v>
      </c>
      <c r="E110" s="147">
        <v>244</v>
      </c>
      <c r="F110" s="217">
        <v>144.5</v>
      </c>
      <c r="G110" s="217">
        <v>150.19999999999999</v>
      </c>
    </row>
    <row r="111" spans="1:7" ht="31.5" hidden="1" x14ac:dyDescent="0.25">
      <c r="A111" s="127" t="s">
        <v>347</v>
      </c>
      <c r="B111" s="178" t="s">
        <v>328</v>
      </c>
      <c r="C111" s="178" t="s">
        <v>277</v>
      </c>
      <c r="D111" s="147" t="s">
        <v>348</v>
      </c>
      <c r="E111" s="178" t="s">
        <v>218</v>
      </c>
      <c r="F111" s="217"/>
      <c r="G111" s="217">
        <f>G112</f>
        <v>0</v>
      </c>
    </row>
    <row r="112" spans="1:7" ht="31.5" hidden="1" x14ac:dyDescent="0.25">
      <c r="A112" s="127" t="s">
        <v>349</v>
      </c>
      <c r="B112" s="178" t="s">
        <v>328</v>
      </c>
      <c r="C112" s="178" t="s">
        <v>277</v>
      </c>
      <c r="D112" s="147" t="s">
        <v>350</v>
      </c>
      <c r="E112" s="178" t="s">
        <v>218</v>
      </c>
      <c r="F112" s="217"/>
      <c r="G112" s="217">
        <f>G113</f>
        <v>0</v>
      </c>
    </row>
    <row r="113" spans="1:9" hidden="1" x14ac:dyDescent="0.25">
      <c r="A113" s="127" t="s">
        <v>351</v>
      </c>
      <c r="B113" s="178" t="s">
        <v>328</v>
      </c>
      <c r="C113" s="178" t="s">
        <v>277</v>
      </c>
      <c r="D113" s="147" t="s">
        <v>352</v>
      </c>
      <c r="E113" s="178" t="s">
        <v>218</v>
      </c>
      <c r="F113" s="217"/>
      <c r="G113" s="217">
        <f>G114</f>
        <v>0</v>
      </c>
    </row>
    <row r="114" spans="1:9" ht="31.5" hidden="1" x14ac:dyDescent="0.25">
      <c r="A114" s="127" t="s">
        <v>290</v>
      </c>
      <c r="B114" s="178" t="s">
        <v>328</v>
      </c>
      <c r="C114" s="178" t="s">
        <v>277</v>
      </c>
      <c r="D114" s="147" t="s">
        <v>352</v>
      </c>
      <c r="E114" s="147">
        <v>244</v>
      </c>
      <c r="F114" s="217"/>
      <c r="G114" s="217"/>
    </row>
    <row r="115" spans="1:9" ht="31.5" hidden="1" x14ac:dyDescent="0.25">
      <c r="A115" s="127" t="s">
        <v>432</v>
      </c>
      <c r="B115" s="178" t="s">
        <v>328</v>
      </c>
      <c r="C115" s="178" t="s">
        <v>277</v>
      </c>
      <c r="D115" s="147" t="s">
        <v>354</v>
      </c>
      <c r="E115" s="178" t="s">
        <v>218</v>
      </c>
      <c r="F115" s="217">
        <f>F116</f>
        <v>0</v>
      </c>
      <c r="G115" s="217">
        <f>G116</f>
        <v>0</v>
      </c>
      <c r="I115" s="124"/>
    </row>
    <row r="116" spans="1:9" ht="47.25" hidden="1" x14ac:dyDescent="0.25">
      <c r="A116" s="127" t="s">
        <v>355</v>
      </c>
      <c r="B116" s="178" t="s">
        <v>328</v>
      </c>
      <c r="C116" s="178" t="s">
        <v>277</v>
      </c>
      <c r="D116" s="147" t="s">
        <v>356</v>
      </c>
      <c r="E116" s="178" t="s">
        <v>218</v>
      </c>
      <c r="F116" s="217">
        <f>F117+F119+F121+F123</f>
        <v>0</v>
      </c>
      <c r="G116" s="217">
        <f>G117+G119+G121+G123</f>
        <v>0</v>
      </c>
    </row>
    <row r="117" spans="1:9" ht="24" hidden="1" customHeight="1" x14ac:dyDescent="0.25">
      <c r="A117" s="127" t="s">
        <v>357</v>
      </c>
      <c r="B117" s="178" t="s">
        <v>328</v>
      </c>
      <c r="C117" s="178" t="s">
        <v>277</v>
      </c>
      <c r="D117" s="147" t="s">
        <v>358</v>
      </c>
      <c r="E117" s="178" t="s">
        <v>218</v>
      </c>
      <c r="F117" s="217"/>
      <c r="G117" s="217"/>
    </row>
    <row r="118" spans="1:9" ht="42" hidden="1" customHeight="1" x14ac:dyDescent="0.25">
      <c r="A118" s="127" t="s">
        <v>290</v>
      </c>
      <c r="B118" s="178" t="s">
        <v>328</v>
      </c>
      <c r="C118" s="178" t="s">
        <v>277</v>
      </c>
      <c r="D118" s="147" t="s">
        <v>358</v>
      </c>
      <c r="E118" s="178" t="s">
        <v>261</v>
      </c>
      <c r="F118" s="217"/>
      <c r="G118" s="217"/>
    </row>
    <row r="119" spans="1:9" ht="31.5" hidden="1" customHeight="1" x14ac:dyDescent="0.25">
      <c r="A119" s="127" t="s">
        <v>359</v>
      </c>
      <c r="B119" s="178" t="s">
        <v>328</v>
      </c>
      <c r="C119" s="178" t="s">
        <v>277</v>
      </c>
      <c r="D119" s="147" t="s">
        <v>360</v>
      </c>
      <c r="E119" s="178" t="s">
        <v>218</v>
      </c>
      <c r="F119" s="217">
        <f>F120</f>
        <v>0</v>
      </c>
      <c r="G119" s="217">
        <f>G120</f>
        <v>0</v>
      </c>
    </row>
    <row r="120" spans="1:9" ht="39.75" hidden="1" customHeight="1" x14ac:dyDescent="0.25">
      <c r="A120" s="127" t="s">
        <v>290</v>
      </c>
      <c r="B120" s="178" t="s">
        <v>328</v>
      </c>
      <c r="C120" s="178" t="s">
        <v>277</v>
      </c>
      <c r="D120" s="147" t="s">
        <v>360</v>
      </c>
      <c r="E120" s="147">
        <v>244</v>
      </c>
      <c r="F120" s="217"/>
      <c r="G120" s="217"/>
    </row>
    <row r="121" spans="1:9" ht="46.5" hidden="1" customHeight="1" x14ac:dyDescent="0.25">
      <c r="A121" s="127" t="s">
        <v>361</v>
      </c>
      <c r="B121" s="178" t="s">
        <v>328</v>
      </c>
      <c r="C121" s="178" t="s">
        <v>277</v>
      </c>
      <c r="D121" s="147" t="s">
        <v>362</v>
      </c>
      <c r="E121" s="178" t="s">
        <v>218</v>
      </c>
      <c r="F121" s="217">
        <f>F122</f>
        <v>0</v>
      </c>
      <c r="G121" s="217">
        <f>G122</f>
        <v>0</v>
      </c>
    </row>
    <row r="122" spans="1:9" ht="42" hidden="1" customHeight="1" x14ac:dyDescent="0.25">
      <c r="A122" s="127" t="s">
        <v>290</v>
      </c>
      <c r="B122" s="178" t="s">
        <v>328</v>
      </c>
      <c r="C122" s="178" t="s">
        <v>277</v>
      </c>
      <c r="D122" s="147" t="s">
        <v>362</v>
      </c>
      <c r="E122" s="147">
        <v>244</v>
      </c>
      <c r="F122" s="217"/>
      <c r="G122" s="217"/>
    </row>
    <row r="123" spans="1:9" ht="18.600000000000001" customHeight="1" x14ac:dyDescent="0.25">
      <c r="A123" s="127" t="s">
        <v>363</v>
      </c>
      <c r="B123" s="178" t="s">
        <v>328</v>
      </c>
      <c r="C123" s="178" t="s">
        <v>277</v>
      </c>
      <c r="D123" s="147" t="s">
        <v>364</v>
      </c>
      <c r="E123" s="178" t="s">
        <v>218</v>
      </c>
      <c r="F123" s="217">
        <f>F124</f>
        <v>0</v>
      </c>
      <c r="G123" s="217">
        <f>G124</f>
        <v>0</v>
      </c>
    </row>
    <row r="124" spans="1:9" ht="19.350000000000001" customHeight="1" x14ac:dyDescent="0.25">
      <c r="A124" s="127" t="s">
        <v>290</v>
      </c>
      <c r="B124" s="178" t="s">
        <v>328</v>
      </c>
      <c r="C124" s="178" t="s">
        <v>277</v>
      </c>
      <c r="D124" s="147" t="s">
        <v>364</v>
      </c>
      <c r="E124" s="147">
        <v>244</v>
      </c>
      <c r="F124" s="217"/>
      <c r="G124" s="217"/>
    </row>
    <row r="125" spans="1:9" ht="17.850000000000001" customHeight="1" x14ac:dyDescent="0.25">
      <c r="A125" s="127" t="s">
        <v>433</v>
      </c>
      <c r="B125" s="178" t="s">
        <v>328</v>
      </c>
      <c r="C125" s="178" t="s">
        <v>277</v>
      </c>
      <c r="D125" s="147" t="s">
        <v>366</v>
      </c>
      <c r="E125" s="178" t="s">
        <v>218</v>
      </c>
      <c r="F125" s="217">
        <f>F126</f>
        <v>0</v>
      </c>
      <c r="G125" s="217">
        <f>G126</f>
        <v>0</v>
      </c>
    </row>
    <row r="126" spans="1:9" ht="17.100000000000001" customHeight="1" x14ac:dyDescent="0.25">
      <c r="A126" s="127" t="s">
        <v>367</v>
      </c>
      <c r="B126" s="178" t="s">
        <v>328</v>
      </c>
      <c r="C126" s="178" t="s">
        <v>277</v>
      </c>
      <c r="D126" s="147" t="s">
        <v>368</v>
      </c>
      <c r="E126" s="178" t="s">
        <v>218</v>
      </c>
      <c r="F126" s="217">
        <f>F127</f>
        <v>0</v>
      </c>
      <c r="G126" s="217">
        <f>G127</f>
        <v>0</v>
      </c>
    </row>
    <row r="127" spans="1:9" ht="18.600000000000001" customHeight="1" x14ac:dyDescent="0.25">
      <c r="A127" s="127" t="s">
        <v>290</v>
      </c>
      <c r="B127" s="178" t="s">
        <v>328</v>
      </c>
      <c r="C127" s="178" t="s">
        <v>277</v>
      </c>
      <c r="D127" s="147" t="s">
        <v>368</v>
      </c>
      <c r="E127" s="178">
        <v>244</v>
      </c>
      <c r="F127" s="217"/>
      <c r="G127" s="217"/>
    </row>
    <row r="128" spans="1:9" ht="20.100000000000001" customHeight="1" x14ac:dyDescent="0.25">
      <c r="A128" s="127" t="s">
        <v>359</v>
      </c>
      <c r="B128" s="178" t="s">
        <v>328</v>
      </c>
      <c r="C128" s="178" t="s">
        <v>277</v>
      </c>
      <c r="D128" s="147" t="s">
        <v>360</v>
      </c>
      <c r="E128" s="178" t="s">
        <v>218</v>
      </c>
      <c r="F128" s="217">
        <f>F129</f>
        <v>32.4</v>
      </c>
      <c r="G128" s="217">
        <f>G129</f>
        <v>27.6</v>
      </c>
    </row>
    <row r="129" spans="1:7" ht="20.100000000000001" customHeight="1" x14ac:dyDescent="0.25">
      <c r="A129" s="127" t="s">
        <v>359</v>
      </c>
      <c r="B129" s="178" t="s">
        <v>328</v>
      </c>
      <c r="C129" s="178" t="s">
        <v>277</v>
      </c>
      <c r="D129" s="147" t="s">
        <v>360</v>
      </c>
      <c r="E129" s="178" t="s">
        <v>261</v>
      </c>
      <c r="F129" s="217">
        <v>32.4</v>
      </c>
      <c r="G129" s="217">
        <v>27.6</v>
      </c>
    </row>
    <row r="130" spans="1:7" ht="42.75" customHeight="1" x14ac:dyDescent="0.25">
      <c r="A130" s="127" t="s">
        <v>361</v>
      </c>
      <c r="B130" s="178" t="s">
        <v>328</v>
      </c>
      <c r="C130" s="178" t="s">
        <v>277</v>
      </c>
      <c r="D130" s="147" t="s">
        <v>362</v>
      </c>
      <c r="E130" s="178" t="s">
        <v>218</v>
      </c>
      <c r="F130" s="217">
        <f>F131</f>
        <v>14</v>
      </c>
      <c r="G130" s="217">
        <f>G131</f>
        <v>60</v>
      </c>
    </row>
    <row r="131" spans="1:7" ht="42.75" customHeight="1" x14ac:dyDescent="0.25">
      <c r="A131" s="127" t="s">
        <v>434</v>
      </c>
      <c r="B131" s="178" t="s">
        <v>328</v>
      </c>
      <c r="C131" s="178" t="s">
        <v>277</v>
      </c>
      <c r="D131" s="147" t="s">
        <v>362</v>
      </c>
      <c r="E131" s="178" t="s">
        <v>261</v>
      </c>
      <c r="F131" s="217">
        <v>14</v>
      </c>
      <c r="G131" s="217">
        <v>60</v>
      </c>
    </row>
    <row r="132" spans="1:7" ht="42.75" hidden="1" customHeight="1" x14ac:dyDescent="0.25">
      <c r="A132" s="127" t="s">
        <v>363</v>
      </c>
      <c r="B132" s="178" t="s">
        <v>328</v>
      </c>
      <c r="C132" s="178" t="s">
        <v>277</v>
      </c>
      <c r="D132" s="147" t="s">
        <v>364</v>
      </c>
      <c r="E132" s="178" t="s">
        <v>218</v>
      </c>
      <c r="F132" s="217">
        <f>F133</f>
        <v>0</v>
      </c>
      <c r="G132" s="217">
        <f>G133</f>
        <v>0</v>
      </c>
    </row>
    <row r="133" spans="1:7" ht="41.25" hidden="1" customHeight="1" x14ac:dyDescent="0.25">
      <c r="A133" s="127" t="s">
        <v>435</v>
      </c>
      <c r="B133" s="178" t="s">
        <v>328</v>
      </c>
      <c r="C133" s="178" t="s">
        <v>277</v>
      </c>
      <c r="D133" s="147" t="s">
        <v>364</v>
      </c>
      <c r="E133" s="178" t="s">
        <v>261</v>
      </c>
      <c r="F133" s="217"/>
      <c r="G133" s="217"/>
    </row>
    <row r="134" spans="1:7" ht="2.25" hidden="1" customHeight="1" x14ac:dyDescent="0.25">
      <c r="A134" s="127" t="s">
        <v>290</v>
      </c>
      <c r="B134" s="178" t="s">
        <v>328</v>
      </c>
      <c r="C134" s="178" t="s">
        <v>277</v>
      </c>
      <c r="D134" s="147" t="s">
        <v>364</v>
      </c>
      <c r="E134" s="147">
        <v>244</v>
      </c>
      <c r="F134" s="217">
        <v>100</v>
      </c>
      <c r="G134" s="217"/>
    </row>
    <row r="135" spans="1:7" ht="42.75" hidden="1" customHeight="1" x14ac:dyDescent="0.25">
      <c r="A135" s="127" t="s">
        <v>367</v>
      </c>
      <c r="B135" s="178" t="s">
        <v>328</v>
      </c>
      <c r="C135" s="178" t="s">
        <v>277</v>
      </c>
      <c r="D135" s="147" t="s">
        <v>368</v>
      </c>
      <c r="E135" s="178" t="s">
        <v>261</v>
      </c>
      <c r="F135" s="217">
        <v>0</v>
      </c>
      <c r="G135" s="217">
        <v>0</v>
      </c>
    </row>
    <row r="136" spans="1:7" ht="31.5" customHeight="1" x14ac:dyDescent="0.25">
      <c r="A136" s="125" t="s">
        <v>375</v>
      </c>
      <c r="B136" s="180" t="s">
        <v>376</v>
      </c>
      <c r="C136" s="180" t="s">
        <v>216</v>
      </c>
      <c r="D136" s="144" t="s">
        <v>217</v>
      </c>
      <c r="E136" s="180" t="s">
        <v>218</v>
      </c>
      <c r="F136" s="219">
        <f>F137</f>
        <v>334.19999999999993</v>
      </c>
      <c r="G136" s="219">
        <f>G137</f>
        <v>310.09999999999997</v>
      </c>
    </row>
    <row r="137" spans="1:7" ht="66" customHeight="1" x14ac:dyDescent="0.25">
      <c r="A137" s="121" t="s">
        <v>377</v>
      </c>
      <c r="B137" s="122" t="s">
        <v>376</v>
      </c>
      <c r="C137" s="122" t="s">
        <v>215</v>
      </c>
      <c r="D137" s="122" t="s">
        <v>378</v>
      </c>
      <c r="E137" s="122" t="s">
        <v>218</v>
      </c>
      <c r="F137" s="215">
        <f>F138</f>
        <v>334.19999999999993</v>
      </c>
      <c r="G137" s="215">
        <f>G138</f>
        <v>310.09999999999997</v>
      </c>
    </row>
    <row r="138" spans="1:7" ht="36.75" customHeight="1" x14ac:dyDescent="0.25">
      <c r="A138" s="127" t="s">
        <v>379</v>
      </c>
      <c r="B138" s="178" t="s">
        <v>376</v>
      </c>
      <c r="C138" s="178" t="s">
        <v>215</v>
      </c>
      <c r="D138" s="147" t="s">
        <v>380</v>
      </c>
      <c r="E138" s="178" t="s">
        <v>218</v>
      </c>
      <c r="F138" s="217">
        <f>F139+F144</f>
        <v>334.19999999999993</v>
      </c>
      <c r="G138" s="217">
        <f>G139+G144</f>
        <v>310.09999999999997</v>
      </c>
    </row>
    <row r="139" spans="1:7" ht="38.25" customHeight="1" x14ac:dyDescent="0.25">
      <c r="A139" s="127" t="s">
        <v>381</v>
      </c>
      <c r="B139" s="178" t="s">
        <v>376</v>
      </c>
      <c r="C139" s="178" t="s">
        <v>215</v>
      </c>
      <c r="D139" s="147" t="s">
        <v>382</v>
      </c>
      <c r="E139" s="178" t="s">
        <v>218</v>
      </c>
      <c r="F139" s="217">
        <f>F140</f>
        <v>329.79999999999995</v>
      </c>
      <c r="G139" s="217">
        <f>G140</f>
        <v>305.7</v>
      </c>
    </row>
    <row r="140" spans="1:7" ht="47.25" x14ac:dyDescent="0.25">
      <c r="A140" s="127" t="s">
        <v>383</v>
      </c>
      <c r="B140" s="178" t="s">
        <v>376</v>
      </c>
      <c r="C140" s="178" t="s">
        <v>215</v>
      </c>
      <c r="D140" s="147" t="s">
        <v>384</v>
      </c>
      <c r="E140" s="178" t="s">
        <v>218</v>
      </c>
      <c r="F140" s="217">
        <f>F142+F143</f>
        <v>329.79999999999995</v>
      </c>
      <c r="G140" s="217">
        <f>G142+G143</f>
        <v>305.7</v>
      </c>
    </row>
    <row r="141" spans="1:7" ht="34.5" customHeight="1" x14ac:dyDescent="0.25">
      <c r="A141" s="127" t="s">
        <v>385</v>
      </c>
      <c r="B141" s="178" t="s">
        <v>376</v>
      </c>
      <c r="C141" s="178" t="s">
        <v>215</v>
      </c>
      <c r="D141" s="147" t="s">
        <v>384</v>
      </c>
      <c r="E141" s="178" t="s">
        <v>386</v>
      </c>
      <c r="F141" s="217">
        <f>F142+F143</f>
        <v>329.79999999999995</v>
      </c>
      <c r="G141" s="217">
        <f>G142+G143</f>
        <v>305.7</v>
      </c>
    </row>
    <row r="142" spans="1:7" ht="35.25" customHeight="1" x14ac:dyDescent="0.25">
      <c r="A142" s="127" t="s">
        <v>387</v>
      </c>
      <c r="B142" s="178" t="s">
        <v>376</v>
      </c>
      <c r="C142" s="178" t="s">
        <v>215</v>
      </c>
      <c r="D142" s="147" t="s">
        <v>384</v>
      </c>
      <c r="E142" s="147">
        <v>111</v>
      </c>
      <c r="F142" s="217">
        <v>230.2</v>
      </c>
      <c r="G142" s="217">
        <v>213.4</v>
      </c>
    </row>
    <row r="143" spans="1:7" ht="57" customHeight="1" x14ac:dyDescent="0.25">
      <c r="A143" s="127" t="s">
        <v>388</v>
      </c>
      <c r="B143" s="178" t="s">
        <v>376</v>
      </c>
      <c r="C143" s="178" t="s">
        <v>215</v>
      </c>
      <c r="D143" s="147" t="s">
        <v>384</v>
      </c>
      <c r="E143" s="147">
        <v>119</v>
      </c>
      <c r="F143" s="217">
        <v>99.6</v>
      </c>
      <c r="G143" s="217">
        <v>92.3</v>
      </c>
    </row>
    <row r="144" spans="1:7" ht="55.5" customHeight="1" x14ac:dyDescent="0.25">
      <c r="A144" s="127" t="s">
        <v>389</v>
      </c>
      <c r="B144" s="178" t="s">
        <v>376</v>
      </c>
      <c r="C144" s="178" t="s">
        <v>215</v>
      </c>
      <c r="D144" s="147" t="s">
        <v>390</v>
      </c>
      <c r="E144" s="178" t="s">
        <v>218</v>
      </c>
      <c r="F144" s="217">
        <f>F145+F146</f>
        <v>4.4000000000000004</v>
      </c>
      <c r="G144" s="217">
        <f>G145+G146</f>
        <v>4.4000000000000004</v>
      </c>
    </row>
    <row r="145" spans="1:7" ht="36" hidden="1" customHeight="1" x14ac:dyDescent="0.25">
      <c r="A145" s="127" t="s">
        <v>290</v>
      </c>
      <c r="B145" s="178" t="s">
        <v>376</v>
      </c>
      <c r="C145" s="178" t="s">
        <v>215</v>
      </c>
      <c r="D145" s="147" t="s">
        <v>390</v>
      </c>
      <c r="E145" s="147">
        <v>244</v>
      </c>
      <c r="F145" s="217">
        <v>0</v>
      </c>
      <c r="G145" s="217">
        <v>0</v>
      </c>
    </row>
    <row r="146" spans="1:7" ht="38.25" customHeight="1" x14ac:dyDescent="0.25">
      <c r="A146" s="127" t="s">
        <v>241</v>
      </c>
      <c r="B146" s="178" t="s">
        <v>376</v>
      </c>
      <c r="C146" s="178" t="s">
        <v>215</v>
      </c>
      <c r="D146" s="147" t="s">
        <v>390</v>
      </c>
      <c r="E146" s="147">
        <v>851</v>
      </c>
      <c r="F146" s="217">
        <v>4.4000000000000004</v>
      </c>
      <c r="G146" s="217">
        <v>4.4000000000000004</v>
      </c>
    </row>
    <row r="147" spans="1:7" ht="23.25" customHeight="1" x14ac:dyDescent="0.25">
      <c r="A147" s="125" t="s">
        <v>397</v>
      </c>
      <c r="B147" s="180">
        <v>10</v>
      </c>
      <c r="C147" s="180" t="s">
        <v>216</v>
      </c>
      <c r="D147" s="144" t="s">
        <v>217</v>
      </c>
      <c r="E147" s="180" t="s">
        <v>218</v>
      </c>
      <c r="F147" s="219">
        <f>F148+F153</f>
        <v>476.2</v>
      </c>
      <c r="G147" s="219">
        <f>G148+G153</f>
        <v>476.2</v>
      </c>
    </row>
    <row r="148" spans="1:7" s="146" customFormat="1" ht="23.45" customHeight="1" x14ac:dyDescent="0.25">
      <c r="A148" s="125" t="s">
        <v>398</v>
      </c>
      <c r="B148" s="180">
        <v>10</v>
      </c>
      <c r="C148" s="180" t="s">
        <v>215</v>
      </c>
      <c r="D148" s="144" t="s">
        <v>217</v>
      </c>
      <c r="E148" s="180" t="s">
        <v>218</v>
      </c>
      <c r="F148" s="219">
        <f t="shared" ref="F148:G151" si="7">F149</f>
        <v>476.2</v>
      </c>
      <c r="G148" s="219">
        <f t="shared" si="7"/>
        <v>476.2</v>
      </c>
    </row>
    <row r="149" spans="1:7" ht="27" customHeight="1" x14ac:dyDescent="0.25">
      <c r="A149" s="127" t="s">
        <v>291</v>
      </c>
      <c r="B149" s="178">
        <v>10</v>
      </c>
      <c r="C149" s="178" t="s">
        <v>215</v>
      </c>
      <c r="D149" s="147" t="s">
        <v>267</v>
      </c>
      <c r="E149" s="178" t="s">
        <v>218</v>
      </c>
      <c r="F149" s="217">
        <f t="shared" si="7"/>
        <v>476.2</v>
      </c>
      <c r="G149" s="217">
        <f t="shared" si="7"/>
        <v>476.2</v>
      </c>
    </row>
    <row r="150" spans="1:7" ht="30" customHeight="1" x14ac:dyDescent="0.25">
      <c r="A150" s="127" t="s">
        <v>323</v>
      </c>
      <c r="B150" s="178">
        <v>10</v>
      </c>
      <c r="C150" s="178" t="s">
        <v>215</v>
      </c>
      <c r="D150" s="147" t="s">
        <v>245</v>
      </c>
      <c r="E150" s="178" t="s">
        <v>218</v>
      </c>
      <c r="F150" s="217">
        <f t="shared" si="7"/>
        <v>476.2</v>
      </c>
      <c r="G150" s="217">
        <f t="shared" si="7"/>
        <v>476.2</v>
      </c>
    </row>
    <row r="151" spans="1:7" ht="39.75" customHeight="1" x14ac:dyDescent="0.25">
      <c r="A151" s="157" t="s">
        <v>399</v>
      </c>
      <c r="B151" s="178">
        <v>10</v>
      </c>
      <c r="C151" s="178" t="s">
        <v>215</v>
      </c>
      <c r="D151" s="147" t="s">
        <v>400</v>
      </c>
      <c r="E151" s="178" t="s">
        <v>218</v>
      </c>
      <c r="F151" s="217">
        <f t="shared" si="7"/>
        <v>476.2</v>
      </c>
      <c r="G151" s="217">
        <f t="shared" si="7"/>
        <v>476.2</v>
      </c>
    </row>
    <row r="152" spans="1:7" ht="34.5" customHeight="1" x14ac:dyDescent="0.25">
      <c r="A152" s="157" t="s">
        <v>401</v>
      </c>
      <c r="B152" s="182">
        <v>10</v>
      </c>
      <c r="C152" s="178" t="s">
        <v>215</v>
      </c>
      <c r="D152" s="183" t="s">
        <v>400</v>
      </c>
      <c r="E152" s="183">
        <v>312</v>
      </c>
      <c r="F152" s="225">
        <v>476.2</v>
      </c>
      <c r="G152" s="225">
        <v>476.2</v>
      </c>
    </row>
    <row r="153" spans="1:7" ht="34.5" hidden="1" customHeight="1" x14ac:dyDescent="0.25">
      <c r="A153" s="154" t="s">
        <v>402</v>
      </c>
      <c r="B153" s="184" t="s">
        <v>403</v>
      </c>
      <c r="C153" s="180" t="s">
        <v>277</v>
      </c>
      <c r="D153" s="185" t="s">
        <v>217</v>
      </c>
      <c r="E153" s="184" t="s">
        <v>218</v>
      </c>
      <c r="F153" s="219">
        <f t="shared" ref="F153:G155" si="8">F154</f>
        <v>0</v>
      </c>
      <c r="G153" s="217">
        <f t="shared" si="8"/>
        <v>0</v>
      </c>
    </row>
    <row r="154" spans="1:7" ht="34.5" hidden="1" customHeight="1" x14ac:dyDescent="0.25">
      <c r="A154" s="157" t="s">
        <v>404</v>
      </c>
      <c r="B154" s="182" t="s">
        <v>403</v>
      </c>
      <c r="C154" s="178" t="s">
        <v>277</v>
      </c>
      <c r="D154" s="183" t="s">
        <v>267</v>
      </c>
      <c r="E154" s="182" t="s">
        <v>218</v>
      </c>
      <c r="F154" s="217">
        <f t="shared" si="8"/>
        <v>0</v>
      </c>
      <c r="G154" s="217">
        <f t="shared" si="8"/>
        <v>0</v>
      </c>
    </row>
    <row r="155" spans="1:7" ht="34.5" hidden="1" customHeight="1" x14ac:dyDescent="0.25">
      <c r="A155" s="157" t="s">
        <v>323</v>
      </c>
      <c r="B155" s="182" t="s">
        <v>403</v>
      </c>
      <c r="C155" s="178" t="s">
        <v>277</v>
      </c>
      <c r="D155" s="183" t="s">
        <v>245</v>
      </c>
      <c r="E155" s="182" t="s">
        <v>218</v>
      </c>
      <c r="F155" s="217">
        <f t="shared" si="8"/>
        <v>0</v>
      </c>
      <c r="G155" s="217">
        <f t="shared" si="8"/>
        <v>0</v>
      </c>
    </row>
    <row r="156" spans="1:7" ht="34.5" hidden="1" customHeight="1" x14ac:dyDescent="0.25">
      <c r="A156" s="157" t="s">
        <v>405</v>
      </c>
      <c r="B156" s="182" t="s">
        <v>403</v>
      </c>
      <c r="C156" s="178" t="s">
        <v>277</v>
      </c>
      <c r="D156" s="183" t="s">
        <v>406</v>
      </c>
      <c r="E156" s="182" t="s">
        <v>407</v>
      </c>
      <c r="F156" s="217"/>
      <c r="G156" s="217"/>
    </row>
    <row r="157" spans="1:7" ht="33.75" hidden="1" customHeight="1" x14ac:dyDescent="0.25">
      <c r="A157" s="154" t="s">
        <v>402</v>
      </c>
      <c r="B157" s="184" t="s">
        <v>403</v>
      </c>
      <c r="C157" s="180" t="s">
        <v>215</v>
      </c>
      <c r="D157" s="185" t="s">
        <v>275</v>
      </c>
      <c r="E157" s="184" t="s">
        <v>218</v>
      </c>
      <c r="F157" s="219">
        <f t="shared" ref="F157:G159" si="9">F158</f>
        <v>0</v>
      </c>
      <c r="G157" s="219">
        <f t="shared" si="9"/>
        <v>0</v>
      </c>
    </row>
    <row r="158" spans="1:7" ht="33.75" hidden="1" customHeight="1" x14ac:dyDescent="0.25">
      <c r="A158" s="157" t="s">
        <v>411</v>
      </c>
      <c r="B158" s="182" t="s">
        <v>403</v>
      </c>
      <c r="C158" s="178" t="s">
        <v>215</v>
      </c>
      <c r="D158" s="183" t="s">
        <v>267</v>
      </c>
      <c r="E158" s="182" t="s">
        <v>218</v>
      </c>
      <c r="F158" s="217">
        <f t="shared" si="9"/>
        <v>0</v>
      </c>
      <c r="G158" s="217">
        <f t="shared" si="9"/>
        <v>0</v>
      </c>
    </row>
    <row r="159" spans="1:7" ht="31.5" hidden="1" customHeight="1" x14ac:dyDescent="0.25">
      <c r="A159" s="157" t="s">
        <v>436</v>
      </c>
      <c r="B159" s="182" t="s">
        <v>403</v>
      </c>
      <c r="C159" s="178" t="s">
        <v>215</v>
      </c>
      <c r="D159" s="183" t="s">
        <v>245</v>
      </c>
      <c r="E159" s="182" t="s">
        <v>218</v>
      </c>
      <c r="F159" s="217">
        <f t="shared" si="9"/>
        <v>0</v>
      </c>
      <c r="G159" s="217">
        <f t="shared" si="9"/>
        <v>0</v>
      </c>
    </row>
    <row r="160" spans="1:7" ht="3.75" hidden="1" customHeight="1" x14ac:dyDescent="0.25">
      <c r="A160" s="157" t="s">
        <v>401</v>
      </c>
      <c r="B160" s="182" t="s">
        <v>403</v>
      </c>
      <c r="C160" s="178" t="s">
        <v>215</v>
      </c>
      <c r="D160" s="183" t="s">
        <v>406</v>
      </c>
      <c r="E160" s="182" t="s">
        <v>407</v>
      </c>
      <c r="F160" s="217">
        <v>0</v>
      </c>
      <c r="G160" s="217">
        <v>0</v>
      </c>
    </row>
    <row r="161" spans="1:7" ht="34.5" hidden="1" customHeight="1" x14ac:dyDescent="0.25">
      <c r="A161" s="154" t="s">
        <v>409</v>
      </c>
      <c r="B161" s="184" t="s">
        <v>265</v>
      </c>
      <c r="C161" s="180" t="s">
        <v>216</v>
      </c>
      <c r="D161" s="185" t="s">
        <v>217</v>
      </c>
      <c r="E161" s="184" t="s">
        <v>218</v>
      </c>
      <c r="F161" s="219">
        <f t="shared" ref="F161:G165" si="10">F162</f>
        <v>0</v>
      </c>
      <c r="G161" s="219">
        <f t="shared" si="10"/>
        <v>0</v>
      </c>
    </row>
    <row r="162" spans="1:7" ht="34.5" hidden="1" customHeight="1" x14ac:dyDescent="0.25">
      <c r="A162" s="157" t="s">
        <v>410</v>
      </c>
      <c r="B162" s="182" t="s">
        <v>265</v>
      </c>
      <c r="C162" s="178" t="s">
        <v>215</v>
      </c>
      <c r="D162" s="183" t="s">
        <v>217</v>
      </c>
      <c r="E162" s="182" t="s">
        <v>218</v>
      </c>
      <c r="F162" s="217">
        <f t="shared" si="10"/>
        <v>0</v>
      </c>
      <c r="G162" s="217">
        <f t="shared" si="10"/>
        <v>0</v>
      </c>
    </row>
    <row r="163" spans="1:7" ht="34.5" hidden="1" customHeight="1" x14ac:dyDescent="0.25">
      <c r="A163" s="157" t="s">
        <v>411</v>
      </c>
      <c r="B163" s="182" t="s">
        <v>265</v>
      </c>
      <c r="C163" s="178" t="s">
        <v>215</v>
      </c>
      <c r="D163" s="183" t="s">
        <v>245</v>
      </c>
      <c r="E163" s="182" t="s">
        <v>218</v>
      </c>
      <c r="F163" s="217">
        <f t="shared" si="10"/>
        <v>0</v>
      </c>
      <c r="G163" s="217">
        <f t="shared" si="10"/>
        <v>0</v>
      </c>
    </row>
    <row r="164" spans="1:7" ht="0.75" hidden="1" customHeight="1" x14ac:dyDescent="0.25">
      <c r="A164" s="157" t="s">
        <v>412</v>
      </c>
      <c r="B164" s="182" t="s">
        <v>265</v>
      </c>
      <c r="C164" s="178" t="s">
        <v>215</v>
      </c>
      <c r="D164" s="183" t="s">
        <v>413</v>
      </c>
      <c r="E164" s="182" t="s">
        <v>218</v>
      </c>
      <c r="F164" s="217">
        <f t="shared" si="10"/>
        <v>0</v>
      </c>
      <c r="G164" s="217">
        <f t="shared" si="10"/>
        <v>0</v>
      </c>
    </row>
    <row r="165" spans="1:7" ht="1.5" hidden="1" customHeight="1" x14ac:dyDescent="0.25">
      <c r="A165" s="157" t="s">
        <v>270</v>
      </c>
      <c r="B165" s="182" t="s">
        <v>265</v>
      </c>
      <c r="C165" s="178" t="s">
        <v>215</v>
      </c>
      <c r="D165" s="183" t="s">
        <v>414</v>
      </c>
      <c r="E165" s="182" t="s">
        <v>218</v>
      </c>
      <c r="F165" s="217">
        <f t="shared" si="10"/>
        <v>0</v>
      </c>
      <c r="G165" s="217">
        <f t="shared" si="10"/>
        <v>0</v>
      </c>
    </row>
    <row r="166" spans="1:7" ht="0.75" hidden="1" customHeight="1" x14ac:dyDescent="0.25">
      <c r="A166" s="157" t="s">
        <v>290</v>
      </c>
      <c r="B166" s="182" t="s">
        <v>265</v>
      </c>
      <c r="C166" s="178" t="s">
        <v>215</v>
      </c>
      <c r="D166" s="183" t="s">
        <v>414</v>
      </c>
      <c r="E166" s="182" t="s">
        <v>261</v>
      </c>
      <c r="F166" s="217">
        <v>0</v>
      </c>
      <c r="G166" s="217">
        <v>0</v>
      </c>
    </row>
    <row r="167" spans="1:7" ht="57" customHeight="1" x14ac:dyDescent="0.25">
      <c r="A167" s="154" t="s">
        <v>415</v>
      </c>
      <c r="B167" s="184" t="s">
        <v>296</v>
      </c>
      <c r="C167" s="180" t="s">
        <v>216</v>
      </c>
      <c r="D167" s="185" t="s">
        <v>217</v>
      </c>
      <c r="E167" s="184" t="s">
        <v>218</v>
      </c>
      <c r="F167" s="219">
        <f t="shared" ref="F167:G171" si="11">F168</f>
        <v>228</v>
      </c>
      <c r="G167" s="219">
        <f t="shared" si="11"/>
        <v>228</v>
      </c>
    </row>
    <row r="168" spans="1:7" ht="23.25" customHeight="1" x14ac:dyDescent="0.25">
      <c r="A168" s="127" t="s">
        <v>416</v>
      </c>
      <c r="B168" s="178" t="s">
        <v>296</v>
      </c>
      <c r="C168" s="178" t="s">
        <v>277</v>
      </c>
      <c r="D168" s="147" t="s">
        <v>217</v>
      </c>
      <c r="E168" s="178" t="s">
        <v>218</v>
      </c>
      <c r="F168" s="217">
        <f t="shared" si="11"/>
        <v>228</v>
      </c>
      <c r="G168" s="217">
        <f t="shared" si="11"/>
        <v>228</v>
      </c>
    </row>
    <row r="169" spans="1:7" ht="21.75" customHeight="1" x14ac:dyDescent="0.25">
      <c r="A169" s="157" t="s">
        <v>417</v>
      </c>
      <c r="B169" s="182" t="s">
        <v>296</v>
      </c>
      <c r="C169" s="178" t="s">
        <v>277</v>
      </c>
      <c r="D169" s="183" t="s">
        <v>267</v>
      </c>
      <c r="E169" s="178" t="s">
        <v>218</v>
      </c>
      <c r="F169" s="217">
        <f t="shared" si="11"/>
        <v>228</v>
      </c>
      <c r="G169" s="217">
        <f t="shared" si="11"/>
        <v>228</v>
      </c>
    </row>
    <row r="170" spans="1:7" ht="23.25" customHeight="1" x14ac:dyDescent="0.25">
      <c r="A170" s="157" t="s">
        <v>323</v>
      </c>
      <c r="B170" s="182" t="s">
        <v>296</v>
      </c>
      <c r="C170" s="178" t="s">
        <v>277</v>
      </c>
      <c r="D170" s="183" t="s">
        <v>245</v>
      </c>
      <c r="E170" s="178" t="s">
        <v>218</v>
      </c>
      <c r="F170" s="217">
        <f t="shared" si="11"/>
        <v>228</v>
      </c>
      <c r="G170" s="217">
        <f t="shared" si="11"/>
        <v>228</v>
      </c>
    </row>
    <row r="171" spans="1:7" ht="89.25" customHeight="1" x14ac:dyDescent="0.25">
      <c r="A171" s="157" t="s">
        <v>418</v>
      </c>
      <c r="B171" s="182" t="s">
        <v>296</v>
      </c>
      <c r="C171" s="178" t="s">
        <v>277</v>
      </c>
      <c r="D171" s="179" t="s">
        <v>419</v>
      </c>
      <c r="E171" s="178" t="s">
        <v>218</v>
      </c>
      <c r="F171" s="217">
        <f t="shared" si="11"/>
        <v>228</v>
      </c>
      <c r="G171" s="217">
        <f t="shared" si="11"/>
        <v>228</v>
      </c>
    </row>
    <row r="172" spans="1:7" ht="35.25" customHeight="1" x14ac:dyDescent="0.25">
      <c r="A172" s="157" t="s">
        <v>420</v>
      </c>
      <c r="B172" s="182" t="s">
        <v>296</v>
      </c>
      <c r="C172" s="178" t="s">
        <v>277</v>
      </c>
      <c r="D172" s="183" t="s">
        <v>419</v>
      </c>
      <c r="E172" s="183">
        <v>540</v>
      </c>
      <c r="F172" s="217">
        <v>228</v>
      </c>
      <c r="G172" s="217">
        <v>228</v>
      </c>
    </row>
    <row r="173" spans="1:7" ht="39.75" hidden="1" customHeight="1" x14ac:dyDescent="0.25">
      <c r="A173" s="125" t="s">
        <v>409</v>
      </c>
      <c r="B173" s="180" t="s">
        <v>265</v>
      </c>
      <c r="C173" s="180" t="s">
        <v>216</v>
      </c>
      <c r="D173" s="144" t="s">
        <v>217</v>
      </c>
      <c r="E173" s="180" t="s">
        <v>218</v>
      </c>
      <c r="F173" s="229"/>
      <c r="G173" s="229">
        <f>G175</f>
        <v>0</v>
      </c>
    </row>
    <row r="174" spans="1:7" hidden="1" x14ac:dyDescent="0.25">
      <c r="A174" s="127" t="s">
        <v>410</v>
      </c>
      <c r="B174" s="178" t="s">
        <v>265</v>
      </c>
      <c r="C174" s="178" t="s">
        <v>215</v>
      </c>
      <c r="D174" s="147" t="s">
        <v>217</v>
      </c>
      <c r="E174" s="178" t="s">
        <v>218</v>
      </c>
      <c r="F174" s="230"/>
      <c r="G174" s="230">
        <f>G175</f>
        <v>0</v>
      </c>
    </row>
    <row r="175" spans="1:7" hidden="1" x14ac:dyDescent="0.25">
      <c r="A175" s="157" t="s">
        <v>411</v>
      </c>
      <c r="B175" s="182" t="s">
        <v>265</v>
      </c>
      <c r="C175" s="178" t="s">
        <v>215</v>
      </c>
      <c r="D175" s="183" t="s">
        <v>245</v>
      </c>
      <c r="E175" s="178" t="s">
        <v>218</v>
      </c>
      <c r="F175" s="230"/>
      <c r="G175" s="230">
        <f>G176</f>
        <v>0</v>
      </c>
    </row>
    <row r="176" spans="1:7" ht="31.5" hidden="1" x14ac:dyDescent="0.25">
      <c r="A176" s="157" t="s">
        <v>412</v>
      </c>
      <c r="B176" s="182" t="s">
        <v>265</v>
      </c>
      <c r="C176" s="178" t="s">
        <v>215</v>
      </c>
      <c r="D176" s="183" t="s">
        <v>413</v>
      </c>
      <c r="E176" s="178" t="s">
        <v>218</v>
      </c>
      <c r="F176" s="230"/>
      <c r="G176" s="230">
        <f>G177</f>
        <v>0</v>
      </c>
    </row>
    <row r="177" spans="1:7" hidden="1" x14ac:dyDescent="0.25">
      <c r="A177" s="231" t="s">
        <v>270</v>
      </c>
      <c r="B177" s="182" t="s">
        <v>265</v>
      </c>
      <c r="C177" s="178" t="s">
        <v>215</v>
      </c>
      <c r="D177" s="179" t="s">
        <v>414</v>
      </c>
      <c r="E177" s="178" t="s">
        <v>218</v>
      </c>
      <c r="F177" s="230"/>
      <c r="G177" s="230">
        <f>G178</f>
        <v>0</v>
      </c>
    </row>
    <row r="178" spans="1:7" ht="31.5" hidden="1" x14ac:dyDescent="0.25">
      <c r="A178" s="157" t="s">
        <v>290</v>
      </c>
      <c r="B178" s="182" t="s">
        <v>265</v>
      </c>
      <c r="C178" s="178" t="s">
        <v>215</v>
      </c>
      <c r="D178" s="183" t="s">
        <v>414</v>
      </c>
      <c r="E178" s="183">
        <v>244</v>
      </c>
      <c r="F178" s="232"/>
      <c r="G178" s="232"/>
    </row>
    <row r="179" spans="1:7" x14ac:dyDescent="0.25">
      <c r="A179" s="233" t="s">
        <v>437</v>
      </c>
      <c r="B179" s="234" t="s">
        <v>216</v>
      </c>
      <c r="C179" s="234" t="s">
        <v>216</v>
      </c>
      <c r="D179" s="234" t="s">
        <v>438</v>
      </c>
      <c r="E179" s="234" t="s">
        <v>218</v>
      </c>
      <c r="F179" s="235">
        <v>76.099999999999994</v>
      </c>
      <c r="G179" s="235">
        <v>155.4</v>
      </c>
    </row>
  </sheetData>
  <mergeCells count="2">
    <mergeCell ref="D2:G2"/>
    <mergeCell ref="A3:G3"/>
  </mergeCells>
  <pageMargins left="0.23611111111111099" right="3.9583333333333297E-2" top="0.55138888888888904" bottom="0.55138888888888904" header="0.51180555555555496" footer="0.51180555555555496"/>
  <pageSetup paperSize="9" scale="54" firstPageNumber="223" fitToHeight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3"/>
  <sheetViews>
    <sheetView zoomScaleNormal="100" workbookViewId="0">
      <selection activeCell="E1" sqref="E1:G1"/>
    </sheetView>
  </sheetViews>
  <sheetFormatPr defaultColWidth="9.140625" defaultRowHeight="15.75" outlineLevelRow="1" x14ac:dyDescent="0.25"/>
  <cols>
    <col min="1" max="1" width="72.140625" style="205" customWidth="1"/>
    <col min="2" max="2" width="9.5703125" style="205" customWidth="1"/>
    <col min="3" max="3" width="8.7109375" style="205" customWidth="1"/>
    <col min="4" max="4" width="10.42578125" style="206" customWidth="1"/>
    <col min="5" max="5" width="19.140625" style="206" customWidth="1"/>
    <col min="6" max="6" width="9" style="206" customWidth="1"/>
    <col min="7" max="7" width="17.140625" style="236" customWidth="1"/>
    <col min="8" max="8" width="21" style="237" customWidth="1"/>
    <col min="9" max="9" width="17.5703125" style="105" customWidth="1"/>
    <col min="10" max="10" width="12" style="105" customWidth="1"/>
    <col min="11" max="11" width="11.42578125" style="105" customWidth="1"/>
    <col min="12" max="256" width="9.140625" style="105"/>
    <col min="257" max="257" width="72.140625" style="105" customWidth="1"/>
    <col min="258" max="258" width="9.5703125" style="105" customWidth="1"/>
    <col min="259" max="259" width="8.7109375" style="105" customWidth="1"/>
    <col min="260" max="260" width="10.42578125" style="105" customWidth="1"/>
    <col min="261" max="261" width="19.140625" style="105" customWidth="1"/>
    <col min="262" max="262" width="9" style="105" customWidth="1"/>
    <col min="263" max="263" width="17.140625" style="105" customWidth="1"/>
    <col min="264" max="264" width="21" style="105" customWidth="1"/>
    <col min="265" max="265" width="17.5703125" style="105" customWidth="1"/>
    <col min="266" max="266" width="12" style="105" customWidth="1"/>
    <col min="267" max="267" width="11.42578125" style="105" customWidth="1"/>
    <col min="268" max="512" width="9.140625" style="105"/>
    <col min="513" max="513" width="72.140625" style="105" customWidth="1"/>
    <col min="514" max="514" width="9.5703125" style="105" customWidth="1"/>
    <col min="515" max="515" width="8.7109375" style="105" customWidth="1"/>
    <col min="516" max="516" width="10.42578125" style="105" customWidth="1"/>
    <col min="517" max="517" width="19.140625" style="105" customWidth="1"/>
    <col min="518" max="518" width="9" style="105" customWidth="1"/>
    <col min="519" max="519" width="17.140625" style="105" customWidth="1"/>
    <col min="520" max="520" width="21" style="105" customWidth="1"/>
    <col min="521" max="521" width="17.5703125" style="105" customWidth="1"/>
    <col min="522" max="522" width="12" style="105" customWidth="1"/>
    <col min="523" max="523" width="11.42578125" style="105" customWidth="1"/>
    <col min="524" max="768" width="9.140625" style="105"/>
    <col min="769" max="769" width="72.140625" style="105" customWidth="1"/>
    <col min="770" max="770" width="9.5703125" style="105" customWidth="1"/>
    <col min="771" max="771" width="8.7109375" style="105" customWidth="1"/>
    <col min="772" max="772" width="10.42578125" style="105" customWidth="1"/>
    <col min="773" max="773" width="19.140625" style="105" customWidth="1"/>
    <col min="774" max="774" width="9" style="105" customWidth="1"/>
    <col min="775" max="775" width="17.140625" style="105" customWidth="1"/>
    <col min="776" max="776" width="21" style="105" customWidth="1"/>
    <col min="777" max="777" width="17.5703125" style="105" customWidth="1"/>
    <col min="778" max="778" width="12" style="105" customWidth="1"/>
    <col min="779" max="779" width="11.42578125" style="105" customWidth="1"/>
    <col min="780" max="1024" width="9.140625" style="105"/>
  </cols>
  <sheetData>
    <row r="1" spans="1:11" s="105" customFormat="1" ht="193.5" customHeight="1" x14ac:dyDescent="0.25">
      <c r="A1" s="102"/>
      <c r="B1" s="102"/>
      <c r="C1" s="102"/>
      <c r="D1" s="103"/>
      <c r="E1" s="7" t="s">
        <v>611</v>
      </c>
      <c r="F1" s="7"/>
      <c r="G1" s="7"/>
      <c r="J1" s="107"/>
    </row>
    <row r="2" spans="1:11" ht="40.9" customHeight="1" x14ac:dyDescent="0.25">
      <c r="A2" s="6" t="s">
        <v>439</v>
      </c>
      <c r="B2" s="6"/>
      <c r="C2" s="6"/>
      <c r="D2" s="6"/>
      <c r="E2" s="6"/>
      <c r="F2" s="6"/>
      <c r="G2" s="6"/>
      <c r="H2" s="238"/>
    </row>
    <row r="3" spans="1:11" ht="15.6" customHeight="1" x14ac:dyDescent="0.25">
      <c r="A3" s="108"/>
      <c r="B3" s="108"/>
      <c r="C3" s="108"/>
      <c r="D3" s="109"/>
      <c r="E3" s="109"/>
      <c r="F3" s="109"/>
      <c r="G3" s="239" t="s">
        <v>205</v>
      </c>
      <c r="H3" s="240"/>
    </row>
    <row r="4" spans="1:11" ht="57.75" customHeight="1" x14ac:dyDescent="0.25">
      <c r="A4" s="111" t="s">
        <v>206</v>
      </c>
      <c r="B4" s="111" t="s">
        <v>440</v>
      </c>
      <c r="C4" s="111" t="s">
        <v>207</v>
      </c>
      <c r="D4" s="111" t="s">
        <v>208</v>
      </c>
      <c r="E4" s="111" t="s">
        <v>209</v>
      </c>
      <c r="F4" s="111" t="s">
        <v>210</v>
      </c>
      <c r="G4" s="212" t="s">
        <v>211</v>
      </c>
      <c r="H4" s="241"/>
    </row>
    <row r="5" spans="1:11" ht="20.25" hidden="1" customHeight="1" outlineLevel="1" x14ac:dyDescent="0.25">
      <c r="A5" s="113"/>
      <c r="B5" s="113"/>
      <c r="C5" s="114"/>
      <c r="D5" s="114"/>
      <c r="E5" s="114"/>
      <c r="F5" s="114"/>
      <c r="G5" s="213"/>
      <c r="H5" s="242"/>
    </row>
    <row r="6" spans="1:11" s="120" customFormat="1" ht="39.6" customHeight="1" collapsed="1" x14ac:dyDescent="0.25">
      <c r="A6" s="243" t="s">
        <v>212</v>
      </c>
      <c r="B6" s="244">
        <v>525</v>
      </c>
      <c r="C6" s="227" t="s">
        <v>216</v>
      </c>
      <c r="D6" s="227" t="s">
        <v>216</v>
      </c>
      <c r="E6" s="227" t="s">
        <v>217</v>
      </c>
      <c r="F6" s="227" t="s">
        <v>218</v>
      </c>
      <c r="G6" s="245">
        <f>G7+G45+G55+G109+G129+G175+G215+G237+G231+G64+G49+G72</f>
        <v>7345.7</v>
      </c>
      <c r="H6" s="246"/>
      <c r="I6" s="119"/>
      <c r="J6" s="119"/>
      <c r="K6" s="119"/>
    </row>
    <row r="7" spans="1:11" ht="23.25" customHeight="1" x14ac:dyDescent="0.25">
      <c r="A7" s="154" t="s">
        <v>214</v>
      </c>
      <c r="B7" s="244">
        <v>525</v>
      </c>
      <c r="C7" s="227" t="s">
        <v>215</v>
      </c>
      <c r="D7" s="227" t="s">
        <v>216</v>
      </c>
      <c r="E7" s="227" t="s">
        <v>217</v>
      </c>
      <c r="F7" s="227" t="s">
        <v>218</v>
      </c>
      <c r="G7" s="228">
        <f>G8+G15</f>
        <v>1998.8</v>
      </c>
      <c r="H7" s="247"/>
      <c r="I7" s="124"/>
      <c r="J7" s="124"/>
      <c r="K7" s="124"/>
    </row>
    <row r="8" spans="1:11" ht="33.75" customHeight="1" x14ac:dyDescent="0.25">
      <c r="A8" s="125" t="s">
        <v>219</v>
      </c>
      <c r="B8" s="244">
        <v>525</v>
      </c>
      <c r="C8" s="227" t="s">
        <v>215</v>
      </c>
      <c r="D8" s="227" t="s">
        <v>220</v>
      </c>
      <c r="E8" s="227" t="s">
        <v>217</v>
      </c>
      <c r="F8" s="227" t="s">
        <v>218</v>
      </c>
      <c r="G8" s="219">
        <f>G9</f>
        <v>743.8</v>
      </c>
      <c r="H8" s="248"/>
    </row>
    <row r="9" spans="1:11" ht="31.5" x14ac:dyDescent="0.25">
      <c r="A9" s="127" t="s">
        <v>221</v>
      </c>
      <c r="B9" s="249">
        <v>525</v>
      </c>
      <c r="C9" s="250" t="s">
        <v>215</v>
      </c>
      <c r="D9" s="250" t="s">
        <v>220</v>
      </c>
      <c r="E9" s="251" t="s">
        <v>222</v>
      </c>
      <c r="F9" s="250" t="s">
        <v>218</v>
      </c>
      <c r="G9" s="217">
        <f>G10</f>
        <v>743.8</v>
      </c>
      <c r="H9" s="252"/>
    </row>
    <row r="10" spans="1:11" ht="24.75" customHeight="1" x14ac:dyDescent="0.25">
      <c r="A10" s="127" t="s">
        <v>223</v>
      </c>
      <c r="B10" s="249">
        <v>525</v>
      </c>
      <c r="C10" s="250" t="s">
        <v>215</v>
      </c>
      <c r="D10" s="250" t="s">
        <v>220</v>
      </c>
      <c r="E10" s="251" t="s">
        <v>224</v>
      </c>
      <c r="F10" s="250" t="s">
        <v>218</v>
      </c>
      <c r="G10" s="217">
        <f>G11</f>
        <v>743.8</v>
      </c>
      <c r="H10" s="252"/>
    </row>
    <row r="11" spans="1:11" ht="31.5" x14ac:dyDescent="0.25">
      <c r="A11" s="127" t="s">
        <v>225</v>
      </c>
      <c r="B11" s="249">
        <v>525</v>
      </c>
      <c r="C11" s="250" t="s">
        <v>215</v>
      </c>
      <c r="D11" s="250" t="s">
        <v>220</v>
      </c>
      <c r="E11" s="251" t="s">
        <v>226</v>
      </c>
      <c r="F11" s="250" t="s">
        <v>218</v>
      </c>
      <c r="G11" s="217">
        <f>G13+G14</f>
        <v>743.8</v>
      </c>
      <c r="H11" s="252"/>
    </row>
    <row r="12" spans="1:11" ht="31.5" x14ac:dyDescent="0.25">
      <c r="A12" s="127" t="s">
        <v>227</v>
      </c>
      <c r="B12" s="249">
        <v>525</v>
      </c>
      <c r="C12" s="253" t="s">
        <v>215</v>
      </c>
      <c r="D12" s="253" t="s">
        <v>220</v>
      </c>
      <c r="E12" s="254" t="s">
        <v>226</v>
      </c>
      <c r="F12" s="250" t="s">
        <v>228</v>
      </c>
      <c r="G12" s="217">
        <f>G13+G14</f>
        <v>743.8</v>
      </c>
      <c r="H12" s="252"/>
    </row>
    <row r="13" spans="1:11" ht="31.5" x14ac:dyDescent="0.25">
      <c r="A13" s="127" t="s">
        <v>229</v>
      </c>
      <c r="B13" s="249">
        <v>525</v>
      </c>
      <c r="C13" s="250" t="s">
        <v>215</v>
      </c>
      <c r="D13" s="250" t="s">
        <v>220</v>
      </c>
      <c r="E13" s="251" t="s">
        <v>226</v>
      </c>
      <c r="F13" s="147">
        <v>121</v>
      </c>
      <c r="G13" s="217">
        <v>571.29999999999995</v>
      </c>
      <c r="H13" s="255"/>
    </row>
    <row r="14" spans="1:11" ht="49.5" customHeight="1" x14ac:dyDescent="0.25">
      <c r="A14" s="127" t="s">
        <v>230</v>
      </c>
      <c r="B14" s="249">
        <v>525</v>
      </c>
      <c r="C14" s="250" t="s">
        <v>215</v>
      </c>
      <c r="D14" s="250" t="s">
        <v>220</v>
      </c>
      <c r="E14" s="251" t="s">
        <v>226</v>
      </c>
      <c r="F14" s="147">
        <v>129</v>
      </c>
      <c r="G14" s="217">
        <v>172.5</v>
      </c>
      <c r="H14" s="256"/>
    </row>
    <row r="15" spans="1:11" ht="63.75" customHeight="1" x14ac:dyDescent="0.25">
      <c r="A15" s="125" t="s">
        <v>231</v>
      </c>
      <c r="B15" s="244">
        <v>525</v>
      </c>
      <c r="C15" s="227" t="s">
        <v>215</v>
      </c>
      <c r="D15" s="227" t="s">
        <v>232</v>
      </c>
      <c r="E15" s="257" t="s">
        <v>217</v>
      </c>
      <c r="F15" s="227" t="s">
        <v>218</v>
      </c>
      <c r="G15" s="219">
        <f>G16</f>
        <v>1255</v>
      </c>
      <c r="H15" s="248"/>
    </row>
    <row r="16" spans="1:11" ht="31.5" x14ac:dyDescent="0.25">
      <c r="A16" s="127" t="s">
        <v>233</v>
      </c>
      <c r="B16" s="249">
        <v>525</v>
      </c>
      <c r="C16" s="250" t="s">
        <v>215</v>
      </c>
      <c r="D16" s="250" t="s">
        <v>232</v>
      </c>
      <c r="E16" s="251" t="s">
        <v>222</v>
      </c>
      <c r="F16" s="250" t="s">
        <v>218</v>
      </c>
      <c r="G16" s="217">
        <f>G17</f>
        <v>1255</v>
      </c>
      <c r="H16" s="252"/>
    </row>
    <row r="17" spans="1:8" ht="31.5" customHeight="1" x14ac:dyDescent="0.25">
      <c r="A17" s="127" t="s">
        <v>234</v>
      </c>
      <c r="B17" s="249">
        <v>525</v>
      </c>
      <c r="C17" s="250" t="s">
        <v>215</v>
      </c>
      <c r="D17" s="250" t="s">
        <v>232</v>
      </c>
      <c r="E17" s="251" t="s">
        <v>235</v>
      </c>
      <c r="F17" s="250" t="s">
        <v>218</v>
      </c>
      <c r="G17" s="217">
        <f>G18+G22</f>
        <v>1255</v>
      </c>
      <c r="H17" s="252"/>
    </row>
    <row r="18" spans="1:8" ht="37.5" customHeight="1" x14ac:dyDescent="0.25">
      <c r="A18" s="127" t="s">
        <v>236</v>
      </c>
      <c r="B18" s="249">
        <v>525</v>
      </c>
      <c r="C18" s="250" t="s">
        <v>215</v>
      </c>
      <c r="D18" s="250" t="s">
        <v>232</v>
      </c>
      <c r="E18" s="251" t="s">
        <v>237</v>
      </c>
      <c r="F18" s="250" t="s">
        <v>218</v>
      </c>
      <c r="G18" s="217">
        <f>G19</f>
        <v>942.59999999999991</v>
      </c>
      <c r="H18" s="252"/>
    </row>
    <row r="19" spans="1:8" ht="33.75" customHeight="1" x14ac:dyDescent="0.25">
      <c r="A19" s="127" t="s">
        <v>227</v>
      </c>
      <c r="B19" s="249">
        <v>525</v>
      </c>
      <c r="C19" s="250" t="s">
        <v>215</v>
      </c>
      <c r="D19" s="250" t="s">
        <v>232</v>
      </c>
      <c r="E19" s="251" t="s">
        <v>237</v>
      </c>
      <c r="F19" s="250" t="s">
        <v>228</v>
      </c>
      <c r="G19" s="217">
        <f>G20+G21</f>
        <v>942.59999999999991</v>
      </c>
      <c r="H19" s="252"/>
    </row>
    <row r="20" spans="1:8" ht="45.75" customHeight="1" x14ac:dyDescent="0.25">
      <c r="A20" s="157" t="s">
        <v>229</v>
      </c>
      <c r="B20" s="249">
        <v>525</v>
      </c>
      <c r="C20" s="250" t="s">
        <v>215</v>
      </c>
      <c r="D20" s="250" t="s">
        <v>232</v>
      </c>
      <c r="E20" s="251" t="s">
        <v>237</v>
      </c>
      <c r="F20" s="178">
        <v>121</v>
      </c>
      <c r="G20" s="218">
        <v>723.9</v>
      </c>
      <c r="H20" s="256"/>
    </row>
    <row r="21" spans="1:8" ht="47.25" x14ac:dyDescent="0.25">
      <c r="A21" s="157" t="s">
        <v>230</v>
      </c>
      <c r="B21" s="249">
        <v>525</v>
      </c>
      <c r="C21" s="250" t="s">
        <v>215</v>
      </c>
      <c r="D21" s="250" t="s">
        <v>232</v>
      </c>
      <c r="E21" s="251" t="s">
        <v>238</v>
      </c>
      <c r="F21" s="178">
        <v>129</v>
      </c>
      <c r="G21" s="218">
        <v>218.7</v>
      </c>
      <c r="H21" s="256"/>
    </row>
    <row r="22" spans="1:8" ht="31.5" x14ac:dyDescent="0.25">
      <c r="A22" s="141" t="s">
        <v>239</v>
      </c>
      <c r="B22" s="249">
        <v>525</v>
      </c>
      <c r="C22" s="250" t="s">
        <v>215</v>
      </c>
      <c r="D22" s="250" t="s">
        <v>232</v>
      </c>
      <c r="E22" s="251" t="s">
        <v>238</v>
      </c>
      <c r="F22" s="178" t="s">
        <v>218</v>
      </c>
      <c r="G22" s="218">
        <f>G23+G24+G25</f>
        <v>312.40000000000003</v>
      </c>
      <c r="H22" s="256"/>
    </row>
    <row r="23" spans="1:8" ht="31.5" x14ac:dyDescent="0.25">
      <c r="A23" s="127" t="s">
        <v>240</v>
      </c>
      <c r="B23" s="249">
        <v>525</v>
      </c>
      <c r="C23" s="250" t="s">
        <v>215</v>
      </c>
      <c r="D23" s="250" t="s">
        <v>232</v>
      </c>
      <c r="E23" s="251" t="s">
        <v>238</v>
      </c>
      <c r="F23" s="178">
        <v>244</v>
      </c>
      <c r="G23" s="218">
        <v>312.10000000000002</v>
      </c>
      <c r="H23" s="256"/>
    </row>
    <row r="24" spans="1:8" ht="31.5" x14ac:dyDescent="0.25">
      <c r="A24" s="141" t="s">
        <v>241</v>
      </c>
      <c r="B24" s="249">
        <v>525</v>
      </c>
      <c r="C24" s="250" t="s">
        <v>215</v>
      </c>
      <c r="D24" s="250" t="s">
        <v>232</v>
      </c>
      <c r="E24" s="251" t="s">
        <v>238</v>
      </c>
      <c r="F24" s="178">
        <v>851</v>
      </c>
      <c r="G24" s="218">
        <v>0.3</v>
      </c>
      <c r="H24" s="256"/>
    </row>
    <row r="25" spans="1:8" ht="38.85" customHeight="1" x14ac:dyDescent="0.25">
      <c r="A25" s="141" t="s">
        <v>242</v>
      </c>
      <c r="B25" s="249">
        <v>525</v>
      </c>
      <c r="C25" s="250" t="s">
        <v>215</v>
      </c>
      <c r="D25" s="250" t="s">
        <v>232</v>
      </c>
      <c r="E25" s="251" t="s">
        <v>238</v>
      </c>
      <c r="F25" s="178">
        <v>852</v>
      </c>
      <c r="G25" s="218">
        <v>0</v>
      </c>
      <c r="H25" s="256"/>
    </row>
    <row r="26" spans="1:8" s="146" customFormat="1" ht="27" hidden="1" customHeight="1" x14ac:dyDescent="0.25">
      <c r="A26" s="142" t="s">
        <v>243</v>
      </c>
      <c r="B26" s="249">
        <v>525</v>
      </c>
      <c r="C26" s="258" t="s">
        <v>215</v>
      </c>
      <c r="D26" s="258" t="s">
        <v>244</v>
      </c>
      <c r="E26" s="144" t="s">
        <v>245</v>
      </c>
      <c r="F26" s="227" t="s">
        <v>218</v>
      </c>
      <c r="G26" s="228"/>
      <c r="H26" s="259"/>
    </row>
    <row r="27" spans="1:8" ht="37.5" hidden="1" customHeight="1" x14ac:dyDescent="0.25">
      <c r="A27" s="141" t="s">
        <v>246</v>
      </c>
      <c r="B27" s="249">
        <v>525</v>
      </c>
      <c r="C27" s="253" t="s">
        <v>215</v>
      </c>
      <c r="D27" s="253" t="s">
        <v>244</v>
      </c>
      <c r="E27" s="147" t="s">
        <v>247</v>
      </c>
      <c r="F27" s="250" t="s">
        <v>218</v>
      </c>
      <c r="G27" s="260"/>
      <c r="H27" s="252"/>
    </row>
    <row r="28" spans="1:8" ht="38.25" hidden="1" customHeight="1" x14ac:dyDescent="0.25">
      <c r="A28" s="141" t="s">
        <v>248</v>
      </c>
      <c r="B28" s="249">
        <v>525</v>
      </c>
      <c r="C28" s="250" t="s">
        <v>215</v>
      </c>
      <c r="D28" s="250" t="s">
        <v>244</v>
      </c>
      <c r="E28" s="147" t="s">
        <v>247</v>
      </c>
      <c r="F28" s="147">
        <v>244</v>
      </c>
      <c r="G28" s="217"/>
      <c r="H28" s="256"/>
    </row>
    <row r="29" spans="1:8" ht="58.5" hidden="1" customHeight="1" x14ac:dyDescent="0.25">
      <c r="A29" s="154" t="s">
        <v>249</v>
      </c>
      <c r="B29" s="249">
        <v>525</v>
      </c>
      <c r="C29" s="250" t="s">
        <v>215</v>
      </c>
      <c r="D29" s="250" t="s">
        <v>250</v>
      </c>
      <c r="E29" s="144" t="s">
        <v>217</v>
      </c>
      <c r="F29" s="227" t="s">
        <v>218</v>
      </c>
      <c r="G29" s="228"/>
      <c r="H29" s="247"/>
    </row>
    <row r="30" spans="1:8" ht="115.5" hidden="1" customHeight="1" x14ac:dyDescent="0.25">
      <c r="A30" s="149" t="s">
        <v>441</v>
      </c>
      <c r="B30" s="249">
        <v>525</v>
      </c>
      <c r="C30" s="227" t="s">
        <v>215</v>
      </c>
      <c r="D30" s="227" t="s">
        <v>250</v>
      </c>
      <c r="E30" s="144" t="s">
        <v>252</v>
      </c>
      <c r="F30" s="227" t="s">
        <v>253</v>
      </c>
      <c r="G30" s="228"/>
      <c r="H30" s="247"/>
    </row>
    <row r="31" spans="1:8" ht="151.5" hidden="1" customHeight="1" x14ac:dyDescent="0.25">
      <c r="A31" s="162" t="s">
        <v>442</v>
      </c>
      <c r="B31" s="249">
        <v>525</v>
      </c>
      <c r="C31" s="250" t="s">
        <v>215</v>
      </c>
      <c r="D31" s="250" t="s">
        <v>250</v>
      </c>
      <c r="E31" s="147" t="s">
        <v>255</v>
      </c>
      <c r="F31" s="250" t="s">
        <v>253</v>
      </c>
      <c r="G31" s="260"/>
      <c r="H31" s="261"/>
    </row>
    <row r="32" spans="1:8" ht="63.75" hidden="1" customHeight="1" x14ac:dyDescent="0.25">
      <c r="A32" s="157" t="s">
        <v>256</v>
      </c>
      <c r="B32" s="249">
        <v>525</v>
      </c>
      <c r="C32" s="250" t="s">
        <v>215</v>
      </c>
      <c r="D32" s="250" t="s">
        <v>250</v>
      </c>
      <c r="E32" s="147" t="s">
        <v>257</v>
      </c>
      <c r="F32" s="250" t="s">
        <v>218</v>
      </c>
      <c r="G32" s="260"/>
      <c r="H32" s="261"/>
    </row>
    <row r="33" spans="1:8" ht="31.5" hidden="1" x14ac:dyDescent="0.25">
      <c r="A33" s="157" t="s">
        <v>262</v>
      </c>
      <c r="B33" s="249">
        <v>525</v>
      </c>
      <c r="C33" s="250" t="s">
        <v>215</v>
      </c>
      <c r="D33" s="250" t="s">
        <v>250</v>
      </c>
      <c r="E33" s="147" t="s">
        <v>263</v>
      </c>
      <c r="F33" s="250" t="s">
        <v>218</v>
      </c>
      <c r="G33" s="260"/>
      <c r="H33" s="261"/>
    </row>
    <row r="34" spans="1:8" ht="31.5" hidden="1" x14ac:dyDescent="0.25">
      <c r="A34" s="157" t="s">
        <v>260</v>
      </c>
      <c r="B34" s="249">
        <v>525</v>
      </c>
      <c r="C34" s="250" t="s">
        <v>215</v>
      </c>
      <c r="D34" s="250" t="s">
        <v>250</v>
      </c>
      <c r="E34" s="147" t="s">
        <v>263</v>
      </c>
      <c r="F34" s="250" t="s">
        <v>261</v>
      </c>
      <c r="G34" s="260"/>
      <c r="H34" s="261"/>
    </row>
    <row r="35" spans="1:8" ht="15.75" hidden="1" customHeight="1" x14ac:dyDescent="0.25">
      <c r="A35" s="142" t="s">
        <v>243</v>
      </c>
      <c r="B35" s="244">
        <v>525</v>
      </c>
      <c r="C35" s="143" t="s">
        <v>215</v>
      </c>
      <c r="D35" s="143" t="s">
        <v>244</v>
      </c>
      <c r="E35" s="144" t="s">
        <v>245</v>
      </c>
      <c r="F35" s="122" t="s">
        <v>218</v>
      </c>
      <c r="G35" s="219">
        <f>G36</f>
        <v>0</v>
      </c>
      <c r="H35" s="261"/>
    </row>
    <row r="36" spans="1:8" ht="31.5" hidden="1" x14ac:dyDescent="0.25">
      <c r="A36" s="141" t="s">
        <v>246</v>
      </c>
      <c r="B36" s="249">
        <v>525</v>
      </c>
      <c r="C36" s="132" t="s">
        <v>215</v>
      </c>
      <c r="D36" s="132" t="s">
        <v>244</v>
      </c>
      <c r="E36" s="147" t="s">
        <v>247</v>
      </c>
      <c r="F36" s="128" t="s">
        <v>218</v>
      </c>
      <c r="G36" s="217"/>
      <c r="H36" s="261"/>
    </row>
    <row r="37" spans="1:8" ht="2.25" hidden="1" customHeight="1" x14ac:dyDescent="0.25">
      <c r="A37" s="141" t="s">
        <v>248</v>
      </c>
      <c r="B37" s="249">
        <v>525</v>
      </c>
      <c r="C37" s="128" t="s">
        <v>215</v>
      </c>
      <c r="D37" s="128" t="s">
        <v>244</v>
      </c>
      <c r="E37" s="134" t="s">
        <v>247</v>
      </c>
      <c r="F37" s="134">
        <v>244</v>
      </c>
      <c r="G37" s="218"/>
      <c r="H37" s="261"/>
    </row>
    <row r="38" spans="1:8" ht="16.5" hidden="1" x14ac:dyDescent="0.25">
      <c r="A38" s="157"/>
      <c r="B38" s="249">
        <v>525</v>
      </c>
      <c r="C38" s="250"/>
      <c r="D38" s="250"/>
      <c r="E38" s="147"/>
      <c r="F38" s="250"/>
      <c r="G38" s="260"/>
      <c r="H38" s="261"/>
    </row>
    <row r="39" spans="1:8" ht="40.5" hidden="1" customHeight="1" x14ac:dyDescent="0.25">
      <c r="A39" s="121" t="s">
        <v>249</v>
      </c>
      <c r="B39" s="244">
        <v>525</v>
      </c>
      <c r="C39" s="227" t="s">
        <v>215</v>
      </c>
      <c r="D39" s="227" t="s">
        <v>250</v>
      </c>
      <c r="E39" s="144" t="s">
        <v>217</v>
      </c>
      <c r="F39" s="227" t="s">
        <v>218</v>
      </c>
      <c r="G39" s="228">
        <f>G42</f>
        <v>0</v>
      </c>
      <c r="H39" s="261"/>
    </row>
    <row r="40" spans="1:8" ht="1.5" hidden="1" customHeight="1" x14ac:dyDescent="0.25">
      <c r="A40" s="149" t="s">
        <v>443</v>
      </c>
      <c r="B40" s="244">
        <v>525</v>
      </c>
      <c r="C40" s="227" t="s">
        <v>215</v>
      </c>
      <c r="D40" s="227" t="s">
        <v>250</v>
      </c>
      <c r="E40" s="144" t="s">
        <v>252</v>
      </c>
      <c r="F40" s="227" t="s">
        <v>253</v>
      </c>
      <c r="G40" s="228">
        <f>G41</f>
        <v>0</v>
      </c>
      <c r="H40" s="261"/>
    </row>
    <row r="41" spans="1:8" ht="34.5" hidden="1" customHeight="1" x14ac:dyDescent="0.25">
      <c r="A41" s="150" t="s">
        <v>444</v>
      </c>
      <c r="B41" s="249">
        <v>525</v>
      </c>
      <c r="C41" s="250" t="s">
        <v>215</v>
      </c>
      <c r="D41" s="250" t="s">
        <v>250</v>
      </c>
      <c r="E41" s="134" t="s">
        <v>255</v>
      </c>
      <c r="F41" s="128" t="s">
        <v>253</v>
      </c>
      <c r="G41" s="220">
        <f>G42</f>
        <v>0</v>
      </c>
      <c r="H41" s="261"/>
    </row>
    <row r="42" spans="1:8" ht="36" hidden="1" customHeight="1" x14ac:dyDescent="0.25">
      <c r="A42" s="152" t="s">
        <v>256</v>
      </c>
      <c r="B42" s="249">
        <v>525</v>
      </c>
      <c r="C42" s="250" t="s">
        <v>215</v>
      </c>
      <c r="D42" s="250" t="s">
        <v>250</v>
      </c>
      <c r="E42" s="134" t="s">
        <v>257</v>
      </c>
      <c r="F42" s="128" t="s">
        <v>218</v>
      </c>
      <c r="G42" s="220"/>
      <c r="H42" s="261"/>
    </row>
    <row r="43" spans="1:8" ht="1.5" hidden="1" customHeight="1" x14ac:dyDescent="0.25">
      <c r="A43" s="152" t="s">
        <v>262</v>
      </c>
      <c r="B43" s="249">
        <v>525</v>
      </c>
      <c r="C43" s="250" t="s">
        <v>215</v>
      </c>
      <c r="D43" s="250" t="s">
        <v>250</v>
      </c>
      <c r="E43" s="134" t="s">
        <v>263</v>
      </c>
      <c r="F43" s="128" t="s">
        <v>218</v>
      </c>
      <c r="G43" s="220">
        <f>G44</f>
        <v>0</v>
      </c>
      <c r="H43" s="261"/>
    </row>
    <row r="44" spans="1:8" ht="7.5" hidden="1" customHeight="1" x14ac:dyDescent="0.25">
      <c r="A44" s="152" t="s">
        <v>260</v>
      </c>
      <c r="B44" s="249">
        <v>525</v>
      </c>
      <c r="C44" s="250" t="s">
        <v>215</v>
      </c>
      <c r="D44" s="250" t="s">
        <v>250</v>
      </c>
      <c r="E44" s="134" t="s">
        <v>263</v>
      </c>
      <c r="F44" s="128" t="s">
        <v>261</v>
      </c>
      <c r="G44" s="220"/>
      <c r="H44" s="261"/>
    </row>
    <row r="45" spans="1:8" ht="32.1" customHeight="1" x14ac:dyDescent="0.25">
      <c r="A45" s="142" t="s">
        <v>243</v>
      </c>
      <c r="B45" s="249">
        <v>525</v>
      </c>
      <c r="C45" s="143" t="s">
        <v>215</v>
      </c>
      <c r="D45" s="143" t="s">
        <v>244</v>
      </c>
      <c r="E45" s="144" t="s">
        <v>245</v>
      </c>
      <c r="F45" s="227" t="s">
        <v>218</v>
      </c>
      <c r="G45" s="219">
        <f>G46</f>
        <v>88</v>
      </c>
      <c r="H45" s="261"/>
    </row>
    <row r="46" spans="1:8" ht="29.85" customHeight="1" x14ac:dyDescent="0.25">
      <c r="A46" s="141" t="s">
        <v>246</v>
      </c>
      <c r="B46" s="249">
        <v>525</v>
      </c>
      <c r="C46" s="132" t="s">
        <v>215</v>
      </c>
      <c r="D46" s="132" t="s">
        <v>244</v>
      </c>
      <c r="E46" s="147" t="s">
        <v>247</v>
      </c>
      <c r="F46" s="128" t="s">
        <v>218</v>
      </c>
      <c r="G46" s="217">
        <f>G47</f>
        <v>88</v>
      </c>
      <c r="H46" s="261"/>
    </row>
    <row r="47" spans="1:8" ht="28.35" customHeight="1" x14ac:dyDescent="0.25">
      <c r="A47" s="141" t="s">
        <v>248</v>
      </c>
      <c r="B47" s="249">
        <v>525</v>
      </c>
      <c r="C47" s="128" t="s">
        <v>215</v>
      </c>
      <c r="D47" s="128" t="s">
        <v>244</v>
      </c>
      <c r="E47" s="134" t="s">
        <v>247</v>
      </c>
      <c r="F47" s="134">
        <v>244</v>
      </c>
      <c r="G47" s="218">
        <v>88</v>
      </c>
      <c r="H47" s="261"/>
    </row>
    <row r="48" spans="1:8" ht="26.85" customHeight="1" x14ac:dyDescent="0.25">
      <c r="A48" s="152"/>
      <c r="B48" s="249">
        <v>525</v>
      </c>
      <c r="C48" s="250"/>
      <c r="D48" s="250"/>
      <c r="E48" s="134"/>
      <c r="F48" s="128"/>
      <c r="G48" s="220"/>
      <c r="H48" s="261"/>
    </row>
    <row r="49" spans="1:8" ht="38.25" customHeight="1" x14ac:dyDescent="0.25">
      <c r="A49" s="121" t="s">
        <v>264</v>
      </c>
      <c r="B49" s="249">
        <v>525</v>
      </c>
      <c r="C49" s="122" t="s">
        <v>215</v>
      </c>
      <c r="D49" s="122" t="s">
        <v>265</v>
      </c>
      <c r="E49" s="134"/>
      <c r="F49" s="128"/>
      <c r="G49" s="215">
        <f>G50</f>
        <v>48.4</v>
      </c>
      <c r="H49" s="261"/>
    </row>
    <row r="50" spans="1:8" ht="38.25" customHeight="1" x14ac:dyDescent="0.25">
      <c r="A50" s="152" t="s">
        <v>266</v>
      </c>
      <c r="B50" s="249">
        <v>525</v>
      </c>
      <c r="C50" s="128" t="s">
        <v>215</v>
      </c>
      <c r="D50" s="128" t="s">
        <v>265</v>
      </c>
      <c r="E50" s="153">
        <v>9900000000</v>
      </c>
      <c r="F50" s="122"/>
      <c r="G50" s="220">
        <f>G51</f>
        <v>48.4</v>
      </c>
      <c r="H50" s="261"/>
    </row>
    <row r="51" spans="1:8" ht="38.25" customHeight="1" x14ac:dyDescent="0.25">
      <c r="A51" s="152" t="s">
        <v>258</v>
      </c>
      <c r="B51" s="249">
        <v>525</v>
      </c>
      <c r="C51" s="128" t="s">
        <v>215</v>
      </c>
      <c r="D51" s="128" t="s">
        <v>265</v>
      </c>
      <c r="E51" s="134" t="s">
        <v>267</v>
      </c>
      <c r="F51" s="128"/>
      <c r="G51" s="220">
        <f>G52</f>
        <v>48.4</v>
      </c>
      <c r="H51" s="261"/>
    </row>
    <row r="52" spans="1:8" ht="38.25" customHeight="1" x14ac:dyDescent="0.25">
      <c r="A52" s="152" t="s">
        <v>268</v>
      </c>
      <c r="B52" s="249">
        <v>525</v>
      </c>
      <c r="C52" s="128" t="s">
        <v>215</v>
      </c>
      <c r="D52" s="128" t="s">
        <v>265</v>
      </c>
      <c r="E52" s="134" t="s">
        <v>269</v>
      </c>
      <c r="F52" s="128"/>
      <c r="G52" s="220">
        <f>G53</f>
        <v>48.4</v>
      </c>
      <c r="H52" s="261"/>
    </row>
    <row r="53" spans="1:8" ht="38.25" customHeight="1" x14ac:dyDescent="0.25">
      <c r="A53" s="152" t="s">
        <v>270</v>
      </c>
      <c r="B53" s="249">
        <v>525</v>
      </c>
      <c r="C53" s="128" t="s">
        <v>215</v>
      </c>
      <c r="D53" s="128" t="s">
        <v>265</v>
      </c>
      <c r="E53" s="134" t="s">
        <v>269</v>
      </c>
      <c r="F53" s="128" t="s">
        <v>271</v>
      </c>
      <c r="G53" s="220">
        <f>G54</f>
        <v>48.4</v>
      </c>
      <c r="H53" s="261"/>
    </row>
    <row r="54" spans="1:8" ht="38.25" customHeight="1" x14ac:dyDescent="0.25">
      <c r="A54" s="152" t="s">
        <v>272</v>
      </c>
      <c r="B54" s="249">
        <v>525</v>
      </c>
      <c r="C54" s="128" t="s">
        <v>215</v>
      </c>
      <c r="D54" s="128" t="s">
        <v>265</v>
      </c>
      <c r="E54" s="134" t="s">
        <v>269</v>
      </c>
      <c r="F54" s="128" t="s">
        <v>273</v>
      </c>
      <c r="G54" s="220">
        <v>48.4</v>
      </c>
      <c r="H54" s="261"/>
    </row>
    <row r="55" spans="1:8" ht="28.5" customHeight="1" x14ac:dyDescent="0.25">
      <c r="A55" s="154" t="s">
        <v>274</v>
      </c>
      <c r="B55" s="244">
        <v>525</v>
      </c>
      <c r="C55" s="227" t="s">
        <v>220</v>
      </c>
      <c r="D55" s="227" t="s">
        <v>216</v>
      </c>
      <c r="E55" s="185" t="s">
        <v>275</v>
      </c>
      <c r="F55" s="184" t="s">
        <v>218</v>
      </c>
      <c r="G55" s="262">
        <f>G56</f>
        <v>239.1</v>
      </c>
      <c r="H55" s="263"/>
    </row>
    <row r="56" spans="1:8" ht="28.5" customHeight="1" x14ac:dyDescent="0.25">
      <c r="A56" s="157" t="s">
        <v>276</v>
      </c>
      <c r="B56" s="249">
        <v>525</v>
      </c>
      <c r="C56" s="250" t="s">
        <v>220</v>
      </c>
      <c r="D56" s="250" t="s">
        <v>277</v>
      </c>
      <c r="E56" s="183" t="s">
        <v>217</v>
      </c>
      <c r="F56" s="182" t="s">
        <v>218</v>
      </c>
      <c r="G56" s="225">
        <f>G57</f>
        <v>239.1</v>
      </c>
      <c r="H56" s="264"/>
    </row>
    <row r="57" spans="1:8" ht="27" customHeight="1" x14ac:dyDescent="0.25">
      <c r="A57" s="157" t="s">
        <v>278</v>
      </c>
      <c r="B57" s="249">
        <v>525</v>
      </c>
      <c r="C57" s="250" t="s">
        <v>220</v>
      </c>
      <c r="D57" s="250" t="s">
        <v>277</v>
      </c>
      <c r="E57" s="183" t="s">
        <v>279</v>
      </c>
      <c r="F57" s="182" t="s">
        <v>218</v>
      </c>
      <c r="G57" s="225">
        <f>G58</f>
        <v>239.1</v>
      </c>
      <c r="H57" s="264"/>
    </row>
    <row r="58" spans="1:8" ht="37.5" customHeight="1" x14ac:dyDescent="0.25">
      <c r="A58" s="157" t="s">
        <v>280</v>
      </c>
      <c r="B58" s="249">
        <v>525</v>
      </c>
      <c r="C58" s="250" t="s">
        <v>220</v>
      </c>
      <c r="D58" s="250" t="s">
        <v>277</v>
      </c>
      <c r="E58" s="183" t="s">
        <v>281</v>
      </c>
      <c r="F58" s="182" t="s">
        <v>218</v>
      </c>
      <c r="G58" s="225">
        <f>G59</f>
        <v>239.1</v>
      </c>
      <c r="H58" s="264"/>
    </row>
    <row r="59" spans="1:8" ht="45" customHeight="1" x14ac:dyDescent="0.25">
      <c r="A59" s="157" t="s">
        <v>282</v>
      </c>
      <c r="B59" s="249">
        <v>525</v>
      </c>
      <c r="C59" s="250" t="s">
        <v>220</v>
      </c>
      <c r="D59" s="250" t="s">
        <v>277</v>
      </c>
      <c r="E59" s="183" t="s">
        <v>283</v>
      </c>
      <c r="F59" s="182" t="s">
        <v>218</v>
      </c>
      <c r="G59" s="225">
        <f>G60+G63</f>
        <v>239.1</v>
      </c>
      <c r="H59" s="264"/>
    </row>
    <row r="60" spans="1:8" ht="45" customHeight="1" x14ac:dyDescent="0.25">
      <c r="A60" s="127" t="s">
        <v>227</v>
      </c>
      <c r="B60" s="249">
        <v>525</v>
      </c>
      <c r="C60" s="250" t="s">
        <v>220</v>
      </c>
      <c r="D60" s="250" t="s">
        <v>277</v>
      </c>
      <c r="E60" s="183" t="s">
        <v>283</v>
      </c>
      <c r="F60" s="182" t="s">
        <v>228</v>
      </c>
      <c r="G60" s="225">
        <f>G61+G62</f>
        <v>225.9</v>
      </c>
      <c r="H60" s="264"/>
    </row>
    <row r="61" spans="1:8" ht="42" customHeight="1" x14ac:dyDescent="0.25">
      <c r="A61" s="157" t="s">
        <v>284</v>
      </c>
      <c r="B61" s="249">
        <v>525</v>
      </c>
      <c r="C61" s="250" t="s">
        <v>220</v>
      </c>
      <c r="D61" s="250" t="s">
        <v>277</v>
      </c>
      <c r="E61" s="183" t="s">
        <v>283</v>
      </c>
      <c r="F61" s="183">
        <v>121</v>
      </c>
      <c r="G61" s="225">
        <v>173.5</v>
      </c>
      <c r="H61" s="109"/>
    </row>
    <row r="62" spans="1:8" ht="61.5" customHeight="1" x14ac:dyDescent="0.25">
      <c r="A62" s="157" t="s">
        <v>230</v>
      </c>
      <c r="B62" s="249">
        <v>525</v>
      </c>
      <c r="C62" s="250" t="s">
        <v>220</v>
      </c>
      <c r="D62" s="250" t="s">
        <v>277</v>
      </c>
      <c r="E62" s="183" t="s">
        <v>283</v>
      </c>
      <c r="F62" s="183">
        <v>129</v>
      </c>
      <c r="G62" s="225">
        <v>52.4</v>
      </c>
      <c r="H62" s="109"/>
    </row>
    <row r="63" spans="1:8" ht="44.25" customHeight="1" x14ac:dyDescent="0.25">
      <c r="A63" s="157" t="s">
        <v>240</v>
      </c>
      <c r="B63" s="249">
        <v>525</v>
      </c>
      <c r="C63" s="250" t="s">
        <v>220</v>
      </c>
      <c r="D63" s="250" t="s">
        <v>277</v>
      </c>
      <c r="E63" s="183" t="s">
        <v>283</v>
      </c>
      <c r="F63" s="183">
        <v>244</v>
      </c>
      <c r="G63" s="223">
        <v>13.2</v>
      </c>
      <c r="H63" s="109"/>
    </row>
    <row r="64" spans="1:8" ht="48" customHeight="1" x14ac:dyDescent="0.25">
      <c r="A64" s="154" t="s">
        <v>285</v>
      </c>
      <c r="B64" s="249">
        <v>525</v>
      </c>
      <c r="C64" s="227" t="s">
        <v>277</v>
      </c>
      <c r="D64" s="227" t="s">
        <v>216</v>
      </c>
      <c r="E64" s="185" t="s">
        <v>217</v>
      </c>
      <c r="F64" s="227" t="s">
        <v>218</v>
      </c>
      <c r="G64" s="265">
        <f>G65</f>
        <v>5</v>
      </c>
      <c r="H64" s="266"/>
    </row>
    <row r="65" spans="1:9" ht="51.75" customHeight="1" x14ac:dyDescent="0.25">
      <c r="A65" s="157" t="s">
        <v>286</v>
      </c>
      <c r="B65" s="249">
        <v>525</v>
      </c>
      <c r="C65" s="250" t="s">
        <v>277</v>
      </c>
      <c r="D65" s="250" t="s">
        <v>287</v>
      </c>
      <c r="E65" s="183" t="s">
        <v>217</v>
      </c>
      <c r="F65" s="250" t="s">
        <v>218</v>
      </c>
      <c r="G65" s="267">
        <f>G70</f>
        <v>5</v>
      </c>
      <c r="H65" s="268"/>
      <c r="I65" s="160"/>
    </row>
    <row r="66" spans="1:9" ht="56.25" customHeight="1" x14ac:dyDescent="0.25">
      <c r="A66" s="157" t="s">
        <v>288</v>
      </c>
      <c r="B66" s="249">
        <v>525</v>
      </c>
      <c r="C66" s="250" t="s">
        <v>277</v>
      </c>
      <c r="D66" s="250" t="s">
        <v>287</v>
      </c>
      <c r="E66" s="183" t="s">
        <v>425</v>
      </c>
      <c r="F66" s="250" t="s">
        <v>218</v>
      </c>
      <c r="G66" s="267">
        <v>0</v>
      </c>
      <c r="H66" s="269"/>
      <c r="I66" s="160"/>
    </row>
    <row r="67" spans="1:9" ht="51.75" customHeight="1" x14ac:dyDescent="0.25">
      <c r="A67" s="157" t="s">
        <v>290</v>
      </c>
      <c r="B67" s="249">
        <v>525</v>
      </c>
      <c r="C67" s="250" t="s">
        <v>277</v>
      </c>
      <c r="D67" s="250" t="s">
        <v>287</v>
      </c>
      <c r="E67" s="183" t="s">
        <v>425</v>
      </c>
      <c r="F67" s="250" t="s">
        <v>261</v>
      </c>
      <c r="G67" s="260">
        <v>0</v>
      </c>
      <c r="H67" s="264"/>
      <c r="I67" s="160"/>
    </row>
    <row r="68" spans="1:9" ht="33.75" customHeight="1" x14ac:dyDescent="0.25">
      <c r="A68" s="141" t="s">
        <v>291</v>
      </c>
      <c r="B68" s="249">
        <v>525</v>
      </c>
      <c r="C68" s="250" t="s">
        <v>277</v>
      </c>
      <c r="D68" s="250" t="s">
        <v>287</v>
      </c>
      <c r="E68" s="183" t="s">
        <v>267</v>
      </c>
      <c r="F68" s="250" t="s">
        <v>218</v>
      </c>
      <c r="G68" s="260">
        <v>0</v>
      </c>
      <c r="H68" s="270"/>
      <c r="I68" s="161"/>
    </row>
    <row r="69" spans="1:9" ht="28.5" customHeight="1" x14ac:dyDescent="0.25">
      <c r="A69" s="141" t="s">
        <v>292</v>
      </c>
      <c r="B69" s="249">
        <v>525</v>
      </c>
      <c r="C69" s="250" t="s">
        <v>277</v>
      </c>
      <c r="D69" s="250" t="s">
        <v>287</v>
      </c>
      <c r="E69" s="183" t="s">
        <v>245</v>
      </c>
      <c r="F69" s="250" t="s">
        <v>218</v>
      </c>
      <c r="G69" s="260">
        <v>0</v>
      </c>
      <c r="H69" s="270"/>
    </row>
    <row r="70" spans="1:9" ht="63.75" customHeight="1" x14ac:dyDescent="0.25">
      <c r="A70" s="162" t="s">
        <v>293</v>
      </c>
      <c r="B70" s="249">
        <v>525</v>
      </c>
      <c r="C70" s="250" t="s">
        <v>277</v>
      </c>
      <c r="D70" s="250" t="s">
        <v>287</v>
      </c>
      <c r="E70" s="183" t="s">
        <v>294</v>
      </c>
      <c r="F70" s="250" t="s">
        <v>218</v>
      </c>
      <c r="G70" s="260">
        <f>G71</f>
        <v>5</v>
      </c>
      <c r="H70" s="264"/>
    </row>
    <row r="71" spans="1:9" ht="48.75" customHeight="1" x14ac:dyDescent="0.25">
      <c r="A71" s="141" t="s">
        <v>290</v>
      </c>
      <c r="B71" s="249">
        <v>525</v>
      </c>
      <c r="C71" s="250" t="s">
        <v>277</v>
      </c>
      <c r="D71" s="250" t="s">
        <v>287</v>
      </c>
      <c r="E71" s="183" t="s">
        <v>294</v>
      </c>
      <c r="F71" s="250" t="s">
        <v>261</v>
      </c>
      <c r="G71" s="260">
        <v>5</v>
      </c>
      <c r="H71" s="264"/>
    </row>
    <row r="72" spans="1:9" ht="78.75" x14ac:dyDescent="0.25">
      <c r="A72" s="164" t="s">
        <v>445</v>
      </c>
      <c r="B72" s="249">
        <v>525</v>
      </c>
      <c r="C72" s="250" t="s">
        <v>277</v>
      </c>
      <c r="D72" s="250" t="s">
        <v>296</v>
      </c>
      <c r="E72" s="167" t="s">
        <v>297</v>
      </c>
      <c r="F72" s="168" t="s">
        <v>218</v>
      </c>
      <c r="G72" s="260">
        <f>G73</f>
        <v>5</v>
      </c>
      <c r="H72" s="264"/>
    </row>
    <row r="73" spans="1:9" ht="78.75" x14ac:dyDescent="0.25">
      <c r="A73" s="170" t="s">
        <v>298</v>
      </c>
      <c r="B73" s="249">
        <v>525</v>
      </c>
      <c r="C73" s="250" t="s">
        <v>277</v>
      </c>
      <c r="D73" s="250" t="s">
        <v>296</v>
      </c>
      <c r="E73" s="173" t="s">
        <v>299</v>
      </c>
      <c r="F73" s="174" t="s">
        <v>218</v>
      </c>
      <c r="G73" s="260">
        <f>G74</f>
        <v>5</v>
      </c>
      <c r="H73" s="264"/>
    </row>
    <row r="74" spans="1:9" ht="48.75" customHeight="1" x14ac:dyDescent="0.25">
      <c r="A74" s="170" t="s">
        <v>300</v>
      </c>
      <c r="B74" s="249">
        <v>525</v>
      </c>
      <c r="C74" s="250" t="s">
        <v>277</v>
      </c>
      <c r="D74" s="250" t="s">
        <v>296</v>
      </c>
      <c r="E74" s="173" t="s">
        <v>301</v>
      </c>
      <c r="F74" s="174" t="s">
        <v>218</v>
      </c>
      <c r="G74" s="260">
        <f>G75</f>
        <v>5</v>
      </c>
      <c r="H74" s="264"/>
    </row>
    <row r="75" spans="1:9" ht="48.75" customHeight="1" x14ac:dyDescent="0.25">
      <c r="A75" s="170" t="s">
        <v>302</v>
      </c>
      <c r="B75" s="249">
        <v>525</v>
      </c>
      <c r="C75" s="250" t="s">
        <v>277</v>
      </c>
      <c r="D75" s="250" t="s">
        <v>296</v>
      </c>
      <c r="E75" s="173" t="s">
        <v>301</v>
      </c>
      <c r="F75" s="174" t="s">
        <v>303</v>
      </c>
      <c r="G75" s="260">
        <f>G76</f>
        <v>5</v>
      </c>
      <c r="H75" s="264"/>
    </row>
    <row r="76" spans="1:9" ht="48.75" customHeight="1" x14ac:dyDescent="0.25">
      <c r="A76" s="170" t="s">
        <v>304</v>
      </c>
      <c r="B76" s="249">
        <v>525</v>
      </c>
      <c r="C76" s="250" t="s">
        <v>277</v>
      </c>
      <c r="D76" s="250" t="s">
        <v>296</v>
      </c>
      <c r="E76" s="173" t="s">
        <v>301</v>
      </c>
      <c r="F76" s="174" t="s">
        <v>305</v>
      </c>
      <c r="G76" s="260">
        <v>5</v>
      </c>
      <c r="H76" s="264"/>
    </row>
    <row r="77" spans="1:9" ht="30.75" customHeight="1" x14ac:dyDescent="0.25">
      <c r="A77" s="176" t="s">
        <v>306</v>
      </c>
      <c r="B77" s="249">
        <v>525</v>
      </c>
      <c r="C77" s="227" t="s">
        <v>232</v>
      </c>
      <c r="D77" s="227" t="s">
        <v>216</v>
      </c>
      <c r="E77" s="185" t="s">
        <v>217</v>
      </c>
      <c r="F77" s="227" t="s">
        <v>218</v>
      </c>
      <c r="G77" s="228">
        <f>G78+G88</f>
        <v>1128.8</v>
      </c>
      <c r="H77" s="247"/>
      <c r="I77" s="160"/>
    </row>
    <row r="78" spans="1:9" ht="28.5" hidden="1" customHeight="1" x14ac:dyDescent="0.25">
      <c r="A78" s="154" t="s">
        <v>307</v>
      </c>
      <c r="B78" s="249">
        <v>525</v>
      </c>
      <c r="C78" s="250" t="s">
        <v>232</v>
      </c>
      <c r="D78" s="250" t="s">
        <v>287</v>
      </c>
      <c r="E78" s="250" t="s">
        <v>217</v>
      </c>
      <c r="F78" s="250" t="s">
        <v>218</v>
      </c>
      <c r="G78" s="260">
        <f>G79</f>
        <v>928.8</v>
      </c>
      <c r="H78" s="261"/>
      <c r="I78" s="177"/>
    </row>
    <row r="79" spans="1:9" ht="91.5" hidden="1" customHeight="1" x14ac:dyDescent="0.25">
      <c r="A79" s="154" t="s">
        <v>446</v>
      </c>
      <c r="B79" s="249">
        <v>525</v>
      </c>
      <c r="C79" s="250" t="s">
        <v>232</v>
      </c>
      <c r="D79" s="250" t="s">
        <v>287</v>
      </c>
      <c r="E79" s="250" t="s">
        <v>309</v>
      </c>
      <c r="F79" s="250" t="s">
        <v>218</v>
      </c>
      <c r="G79" s="260">
        <f>G80</f>
        <v>928.8</v>
      </c>
      <c r="H79" s="261"/>
    </row>
    <row r="80" spans="1:9" ht="39" hidden="1" customHeight="1" x14ac:dyDescent="0.25">
      <c r="A80" s="127" t="s">
        <v>310</v>
      </c>
      <c r="B80" s="249">
        <v>525</v>
      </c>
      <c r="C80" s="178" t="s">
        <v>232</v>
      </c>
      <c r="D80" s="178" t="s">
        <v>287</v>
      </c>
      <c r="E80" s="147" t="s">
        <v>311</v>
      </c>
      <c r="F80" s="178" t="s">
        <v>218</v>
      </c>
      <c r="G80" s="217">
        <f>G82+G84+G86</f>
        <v>928.8</v>
      </c>
      <c r="H80" s="252"/>
    </row>
    <row r="81" spans="1:8" ht="39.75" hidden="1" customHeight="1" x14ac:dyDescent="0.25">
      <c r="A81" s="127" t="s">
        <v>312</v>
      </c>
      <c r="B81" s="249">
        <v>525</v>
      </c>
      <c r="C81" s="178" t="s">
        <v>232</v>
      </c>
      <c r="D81" s="178" t="s">
        <v>287</v>
      </c>
      <c r="E81" s="147" t="s">
        <v>313</v>
      </c>
      <c r="F81" s="178" t="s">
        <v>218</v>
      </c>
      <c r="G81" s="217">
        <f>G82+G84+G86</f>
        <v>928.8</v>
      </c>
      <c r="H81" s="252"/>
    </row>
    <row r="82" spans="1:8" ht="31.5" hidden="1" x14ac:dyDescent="0.25">
      <c r="A82" s="127" t="s">
        <v>314</v>
      </c>
      <c r="B82" s="249">
        <v>525</v>
      </c>
      <c r="C82" s="178" t="s">
        <v>232</v>
      </c>
      <c r="D82" s="178" t="s">
        <v>287</v>
      </c>
      <c r="E82" s="147" t="s">
        <v>315</v>
      </c>
      <c r="F82" s="178" t="s">
        <v>218</v>
      </c>
      <c r="G82" s="217">
        <f>G83</f>
        <v>830.8</v>
      </c>
      <c r="H82" s="252"/>
    </row>
    <row r="83" spans="1:8" ht="41.25" hidden="1" customHeight="1" x14ac:dyDescent="0.25">
      <c r="A83" s="127" t="s">
        <v>290</v>
      </c>
      <c r="B83" s="249">
        <v>525</v>
      </c>
      <c r="C83" s="178" t="s">
        <v>232</v>
      </c>
      <c r="D83" s="178" t="s">
        <v>287</v>
      </c>
      <c r="E83" s="147" t="s">
        <v>315</v>
      </c>
      <c r="F83" s="147">
        <v>244</v>
      </c>
      <c r="G83" s="217">
        <v>830.8</v>
      </c>
      <c r="H83" s="252"/>
    </row>
    <row r="84" spans="1:8" ht="40.5" hidden="1" customHeight="1" x14ac:dyDescent="0.25">
      <c r="A84" s="127" t="s">
        <v>316</v>
      </c>
      <c r="B84" s="249">
        <v>525</v>
      </c>
      <c r="C84" s="178" t="s">
        <v>232</v>
      </c>
      <c r="D84" s="178" t="s">
        <v>287</v>
      </c>
      <c r="E84" s="147" t="s">
        <v>317</v>
      </c>
      <c r="F84" s="178" t="s">
        <v>218</v>
      </c>
      <c r="G84" s="217">
        <f>G85</f>
        <v>15</v>
      </c>
      <c r="H84" s="252"/>
    </row>
    <row r="85" spans="1:8" ht="39" hidden="1" customHeight="1" x14ac:dyDescent="0.25">
      <c r="A85" s="127" t="s">
        <v>290</v>
      </c>
      <c r="B85" s="249">
        <v>525</v>
      </c>
      <c r="C85" s="178" t="s">
        <v>232</v>
      </c>
      <c r="D85" s="178" t="s">
        <v>287</v>
      </c>
      <c r="E85" s="147" t="s">
        <v>317</v>
      </c>
      <c r="F85" s="147">
        <v>244</v>
      </c>
      <c r="G85" s="217">
        <v>15</v>
      </c>
      <c r="H85" s="252"/>
    </row>
    <row r="86" spans="1:8" ht="31.5" hidden="1" x14ac:dyDescent="0.25">
      <c r="A86" s="127" t="s">
        <v>318</v>
      </c>
      <c r="B86" s="249">
        <v>525</v>
      </c>
      <c r="C86" s="178" t="s">
        <v>232</v>
      </c>
      <c r="D86" s="178" t="s">
        <v>287</v>
      </c>
      <c r="E86" s="147" t="s">
        <v>319</v>
      </c>
      <c r="F86" s="178" t="s">
        <v>218</v>
      </c>
      <c r="G86" s="217">
        <f>G87</f>
        <v>83</v>
      </c>
      <c r="H86" s="252"/>
    </row>
    <row r="87" spans="1:8" ht="39.75" hidden="1" customHeight="1" x14ac:dyDescent="0.25">
      <c r="A87" s="127" t="s">
        <v>290</v>
      </c>
      <c r="B87" s="249">
        <v>525</v>
      </c>
      <c r="C87" s="178" t="s">
        <v>232</v>
      </c>
      <c r="D87" s="178" t="s">
        <v>287</v>
      </c>
      <c r="E87" s="147" t="s">
        <v>320</v>
      </c>
      <c r="F87" s="147">
        <v>244</v>
      </c>
      <c r="G87" s="217">
        <v>83</v>
      </c>
      <c r="H87" s="252"/>
    </row>
    <row r="88" spans="1:8" ht="31.5" hidden="1" x14ac:dyDescent="0.25">
      <c r="A88" s="154" t="s">
        <v>427</v>
      </c>
      <c r="B88" s="249">
        <v>525</v>
      </c>
      <c r="C88" s="180" t="s">
        <v>232</v>
      </c>
      <c r="D88" s="180">
        <v>12</v>
      </c>
      <c r="E88" s="226" t="s">
        <v>217</v>
      </c>
      <c r="F88" s="180" t="s">
        <v>218</v>
      </c>
      <c r="G88" s="219">
        <f>G89</f>
        <v>200</v>
      </c>
      <c r="H88" s="259"/>
    </row>
    <row r="89" spans="1:8" ht="31.5" hidden="1" x14ac:dyDescent="0.25">
      <c r="A89" s="127" t="s">
        <v>291</v>
      </c>
      <c r="B89" s="249">
        <v>525</v>
      </c>
      <c r="C89" s="178" t="s">
        <v>232</v>
      </c>
      <c r="D89" s="178">
        <v>12</v>
      </c>
      <c r="E89" s="147" t="s">
        <v>267</v>
      </c>
      <c r="F89" s="178" t="s">
        <v>218</v>
      </c>
      <c r="G89" s="217">
        <f>G90</f>
        <v>200</v>
      </c>
      <c r="H89" s="252"/>
    </row>
    <row r="90" spans="1:8" ht="16.5" hidden="1" x14ac:dyDescent="0.25">
      <c r="A90" s="157" t="s">
        <v>323</v>
      </c>
      <c r="B90" s="249">
        <v>525</v>
      </c>
      <c r="C90" s="178" t="s">
        <v>232</v>
      </c>
      <c r="D90" s="178">
        <v>12</v>
      </c>
      <c r="E90" s="147" t="s">
        <v>245</v>
      </c>
      <c r="F90" s="178" t="s">
        <v>218</v>
      </c>
      <c r="G90" s="217">
        <f>G91</f>
        <v>200</v>
      </c>
      <c r="H90" s="252"/>
    </row>
    <row r="91" spans="1:8" ht="21" hidden="1" customHeight="1" x14ac:dyDescent="0.25">
      <c r="A91" s="127" t="s">
        <v>324</v>
      </c>
      <c r="B91" s="249">
        <v>525</v>
      </c>
      <c r="C91" s="178" t="s">
        <v>232</v>
      </c>
      <c r="D91" s="178">
        <v>12</v>
      </c>
      <c r="E91" s="179" t="s">
        <v>325</v>
      </c>
      <c r="F91" s="178" t="s">
        <v>218</v>
      </c>
      <c r="G91" s="217">
        <f>G92</f>
        <v>200</v>
      </c>
      <c r="H91" s="252"/>
    </row>
    <row r="92" spans="1:8" ht="60.75" hidden="1" customHeight="1" x14ac:dyDescent="0.25">
      <c r="A92" s="127" t="s">
        <v>290</v>
      </c>
      <c r="B92" s="249">
        <v>525</v>
      </c>
      <c r="C92" s="178" t="s">
        <v>232</v>
      </c>
      <c r="D92" s="178">
        <v>12</v>
      </c>
      <c r="E92" s="147" t="s">
        <v>326</v>
      </c>
      <c r="F92" s="147">
        <v>244</v>
      </c>
      <c r="G92" s="217">
        <f>G93</f>
        <v>200</v>
      </c>
      <c r="H92" s="252"/>
    </row>
    <row r="93" spans="1:8" ht="61.5" hidden="1" customHeight="1" x14ac:dyDescent="0.25">
      <c r="A93" s="157" t="s">
        <v>240</v>
      </c>
      <c r="B93" s="249">
        <v>525</v>
      </c>
      <c r="C93" s="250" t="s">
        <v>220</v>
      </c>
      <c r="D93" s="183">
        <v>3</v>
      </c>
      <c r="E93" s="183" t="s">
        <v>283</v>
      </c>
      <c r="F93" s="183">
        <v>244</v>
      </c>
      <c r="G93" s="225">
        <v>200</v>
      </c>
      <c r="H93" s="252"/>
    </row>
    <row r="94" spans="1:8" ht="0.75" hidden="1" customHeight="1" x14ac:dyDescent="0.25">
      <c r="A94" s="121" t="s">
        <v>249</v>
      </c>
      <c r="B94" s="249">
        <v>525</v>
      </c>
      <c r="C94" s="227" t="s">
        <v>215</v>
      </c>
      <c r="D94" s="227" t="s">
        <v>250</v>
      </c>
      <c r="E94" s="144" t="s">
        <v>217</v>
      </c>
      <c r="F94" s="227" t="s">
        <v>218</v>
      </c>
      <c r="G94" s="228">
        <f>G97</f>
        <v>325.68</v>
      </c>
      <c r="H94" s="252"/>
    </row>
    <row r="95" spans="1:8" ht="60.75" hidden="1" customHeight="1" x14ac:dyDescent="0.25">
      <c r="A95" s="149" t="s">
        <v>443</v>
      </c>
      <c r="B95" s="249">
        <v>525</v>
      </c>
      <c r="C95" s="227" t="s">
        <v>215</v>
      </c>
      <c r="D95" s="227" t="s">
        <v>250</v>
      </c>
      <c r="E95" s="144" t="s">
        <v>252</v>
      </c>
      <c r="F95" s="227" t="s">
        <v>253</v>
      </c>
      <c r="G95" s="228">
        <f>G96</f>
        <v>325.68</v>
      </c>
      <c r="H95" s="252"/>
    </row>
    <row r="96" spans="1:8" ht="1.5" hidden="1" customHeight="1" x14ac:dyDescent="0.25">
      <c r="A96" s="150" t="s">
        <v>444</v>
      </c>
      <c r="B96" s="249">
        <v>525</v>
      </c>
      <c r="C96" s="250" t="s">
        <v>215</v>
      </c>
      <c r="D96" s="250" t="s">
        <v>250</v>
      </c>
      <c r="E96" s="134" t="s">
        <v>255</v>
      </c>
      <c r="F96" s="128" t="s">
        <v>253</v>
      </c>
      <c r="G96" s="220">
        <f>G97</f>
        <v>325.68</v>
      </c>
      <c r="H96" s="252"/>
    </row>
    <row r="97" spans="1:8" ht="63.75" hidden="1" customHeight="1" x14ac:dyDescent="0.25">
      <c r="A97" s="152" t="s">
        <v>256</v>
      </c>
      <c r="B97" s="249">
        <v>525</v>
      </c>
      <c r="C97" s="250" t="s">
        <v>215</v>
      </c>
      <c r="D97" s="250" t="s">
        <v>250</v>
      </c>
      <c r="E97" s="134" t="s">
        <v>257</v>
      </c>
      <c r="F97" s="128" t="s">
        <v>218</v>
      </c>
      <c r="G97" s="220">
        <v>325.68</v>
      </c>
      <c r="H97" s="252"/>
    </row>
    <row r="98" spans="1:8" ht="0.75" hidden="1" customHeight="1" x14ac:dyDescent="0.25">
      <c r="A98" s="152" t="s">
        <v>258</v>
      </c>
      <c r="B98" s="249">
        <v>525</v>
      </c>
      <c r="C98" s="250" t="s">
        <v>215</v>
      </c>
      <c r="D98" s="250" t="s">
        <v>250</v>
      </c>
      <c r="E98" s="134" t="s">
        <v>263</v>
      </c>
      <c r="F98" s="128" t="s">
        <v>218</v>
      </c>
      <c r="G98" s="220">
        <f>G99</f>
        <v>325.68</v>
      </c>
      <c r="H98" s="252"/>
    </row>
    <row r="99" spans="1:8" ht="60.75" hidden="1" customHeight="1" x14ac:dyDescent="0.25">
      <c r="A99" s="152" t="s">
        <v>262</v>
      </c>
      <c r="B99" s="249">
        <v>525</v>
      </c>
      <c r="C99" s="250" t="s">
        <v>215</v>
      </c>
      <c r="D99" s="250" t="s">
        <v>250</v>
      </c>
      <c r="E99" s="134" t="s">
        <v>263</v>
      </c>
      <c r="F99" s="128" t="s">
        <v>218</v>
      </c>
      <c r="G99" s="220">
        <f>G100</f>
        <v>325.68</v>
      </c>
      <c r="H99" s="252"/>
    </row>
    <row r="100" spans="1:8" ht="60.75" hidden="1" customHeight="1" x14ac:dyDescent="0.25">
      <c r="A100" s="152" t="s">
        <v>260</v>
      </c>
      <c r="B100" s="249">
        <v>525</v>
      </c>
      <c r="C100" s="250" t="s">
        <v>215</v>
      </c>
      <c r="D100" s="250" t="s">
        <v>250</v>
      </c>
      <c r="E100" s="134" t="s">
        <v>263</v>
      </c>
      <c r="F100" s="128" t="s">
        <v>261</v>
      </c>
      <c r="G100" s="220">
        <v>325.68</v>
      </c>
      <c r="H100" s="252"/>
    </row>
    <row r="101" spans="1:8" ht="60.75" hidden="1" customHeight="1" x14ac:dyDescent="0.25">
      <c r="A101" s="121" t="s">
        <v>285</v>
      </c>
      <c r="B101" s="244">
        <v>525</v>
      </c>
      <c r="C101" s="227" t="s">
        <v>277</v>
      </c>
      <c r="D101" s="227" t="s">
        <v>216</v>
      </c>
      <c r="E101" s="185" t="s">
        <v>217</v>
      </c>
      <c r="F101" s="227" t="s">
        <v>218</v>
      </c>
      <c r="G101" s="262">
        <f>G102</f>
        <v>0</v>
      </c>
      <c r="H101" s="252"/>
    </row>
    <row r="102" spans="1:8" ht="60.75" hidden="1" customHeight="1" x14ac:dyDescent="0.25">
      <c r="A102" s="157" t="s">
        <v>286</v>
      </c>
      <c r="B102" s="249">
        <v>525</v>
      </c>
      <c r="C102" s="250" t="s">
        <v>277</v>
      </c>
      <c r="D102" s="250" t="s">
        <v>287</v>
      </c>
      <c r="E102" s="183" t="s">
        <v>217</v>
      </c>
      <c r="F102" s="250" t="s">
        <v>218</v>
      </c>
      <c r="G102" s="225">
        <f>G103+G105</f>
        <v>0</v>
      </c>
      <c r="H102" s="252"/>
    </row>
    <row r="103" spans="1:8" ht="60.75" hidden="1" customHeight="1" x14ac:dyDescent="0.25">
      <c r="A103" s="157" t="s">
        <v>288</v>
      </c>
      <c r="B103" s="249">
        <v>525</v>
      </c>
      <c r="C103" s="250" t="s">
        <v>277</v>
      </c>
      <c r="D103" s="250" t="s">
        <v>287</v>
      </c>
      <c r="E103" s="183" t="s">
        <v>289</v>
      </c>
      <c r="F103" s="250" t="s">
        <v>218</v>
      </c>
      <c r="G103" s="225">
        <f>G104</f>
        <v>0</v>
      </c>
      <c r="H103" s="252"/>
    </row>
    <row r="104" spans="1:8" ht="0.75" hidden="1" customHeight="1" x14ac:dyDescent="0.25">
      <c r="A104" s="157" t="s">
        <v>290</v>
      </c>
      <c r="B104" s="249">
        <v>525</v>
      </c>
      <c r="C104" s="250" t="s">
        <v>277</v>
      </c>
      <c r="D104" s="250" t="s">
        <v>287</v>
      </c>
      <c r="E104" s="183" t="s">
        <v>289</v>
      </c>
      <c r="F104" s="250" t="s">
        <v>261</v>
      </c>
      <c r="G104" s="225">
        <v>0</v>
      </c>
      <c r="H104" s="252"/>
    </row>
    <row r="105" spans="1:8" ht="60.75" hidden="1" customHeight="1" x14ac:dyDescent="0.25">
      <c r="A105" s="141" t="s">
        <v>291</v>
      </c>
      <c r="B105" s="249">
        <v>525</v>
      </c>
      <c r="C105" s="250" t="s">
        <v>277</v>
      </c>
      <c r="D105" s="250" t="s">
        <v>287</v>
      </c>
      <c r="E105" s="183" t="s">
        <v>267</v>
      </c>
      <c r="F105" s="250" t="s">
        <v>218</v>
      </c>
      <c r="G105" s="225">
        <f>G106</f>
        <v>0</v>
      </c>
      <c r="H105" s="252"/>
    </row>
    <row r="106" spans="1:8" ht="59.25" hidden="1" customHeight="1" x14ac:dyDescent="0.25">
      <c r="A106" s="141" t="s">
        <v>292</v>
      </c>
      <c r="B106" s="249">
        <v>525</v>
      </c>
      <c r="C106" s="250" t="s">
        <v>277</v>
      </c>
      <c r="D106" s="250" t="s">
        <v>287</v>
      </c>
      <c r="E106" s="183" t="s">
        <v>245</v>
      </c>
      <c r="F106" s="250" t="s">
        <v>218</v>
      </c>
      <c r="G106" s="225">
        <v>0</v>
      </c>
      <c r="H106" s="252"/>
    </row>
    <row r="107" spans="1:8" ht="60.75" hidden="1" customHeight="1" x14ac:dyDescent="0.25">
      <c r="A107" s="162" t="s">
        <v>293</v>
      </c>
      <c r="B107" s="249">
        <v>525</v>
      </c>
      <c r="C107" s="250" t="s">
        <v>277</v>
      </c>
      <c r="D107" s="250" t="s">
        <v>287</v>
      </c>
      <c r="E107" s="183" t="s">
        <v>294</v>
      </c>
      <c r="F107" s="250" t="s">
        <v>218</v>
      </c>
      <c r="G107" s="225">
        <v>0</v>
      </c>
      <c r="H107" s="252"/>
    </row>
    <row r="108" spans="1:8" ht="0.75" customHeight="1" x14ac:dyDescent="0.25">
      <c r="A108" s="141" t="s">
        <v>290</v>
      </c>
      <c r="B108" s="249">
        <v>525</v>
      </c>
      <c r="C108" s="250" t="s">
        <v>277</v>
      </c>
      <c r="D108" s="250" t="s">
        <v>287</v>
      </c>
      <c r="E108" s="183" t="s">
        <v>294</v>
      </c>
      <c r="F108" s="250" t="s">
        <v>261</v>
      </c>
      <c r="G108" s="225">
        <v>0</v>
      </c>
      <c r="H108" s="252"/>
    </row>
    <row r="109" spans="1:8" ht="25.9" customHeight="1" x14ac:dyDescent="0.25">
      <c r="A109" s="176" t="s">
        <v>306</v>
      </c>
      <c r="B109" s="244">
        <v>525</v>
      </c>
      <c r="C109" s="227" t="s">
        <v>232</v>
      </c>
      <c r="D109" s="227" t="s">
        <v>216</v>
      </c>
      <c r="E109" s="185" t="s">
        <v>217</v>
      </c>
      <c r="F109" s="227" t="s">
        <v>218</v>
      </c>
      <c r="G109" s="228">
        <f>G110+G125</f>
        <v>600</v>
      </c>
      <c r="H109" s="271"/>
    </row>
    <row r="110" spans="1:8" ht="27" customHeight="1" x14ac:dyDescent="0.25">
      <c r="A110" s="149" t="s">
        <v>307</v>
      </c>
      <c r="B110" s="244">
        <v>525</v>
      </c>
      <c r="C110" s="227" t="s">
        <v>232</v>
      </c>
      <c r="D110" s="227" t="s">
        <v>287</v>
      </c>
      <c r="E110" s="227" t="s">
        <v>217</v>
      </c>
      <c r="F110" s="227" t="s">
        <v>218</v>
      </c>
      <c r="G110" s="228">
        <f>G111</f>
        <v>350</v>
      </c>
      <c r="H110" s="272"/>
    </row>
    <row r="111" spans="1:8" ht="60.75" customHeight="1" x14ac:dyDescent="0.25">
      <c r="A111" s="154" t="s">
        <v>447</v>
      </c>
      <c r="B111" s="249">
        <v>525</v>
      </c>
      <c r="C111" s="250" t="s">
        <v>232</v>
      </c>
      <c r="D111" s="250" t="s">
        <v>287</v>
      </c>
      <c r="E111" s="250" t="s">
        <v>309</v>
      </c>
      <c r="F111" s="250" t="s">
        <v>218</v>
      </c>
      <c r="G111" s="228">
        <f>G112</f>
        <v>350</v>
      </c>
      <c r="H111" s="272"/>
    </row>
    <row r="112" spans="1:8" ht="37.15" customHeight="1" x14ac:dyDescent="0.25">
      <c r="A112" s="127" t="s">
        <v>310</v>
      </c>
      <c r="B112" s="249">
        <v>525</v>
      </c>
      <c r="C112" s="178" t="s">
        <v>232</v>
      </c>
      <c r="D112" s="178" t="s">
        <v>287</v>
      </c>
      <c r="E112" s="147" t="s">
        <v>311</v>
      </c>
      <c r="F112" s="178" t="s">
        <v>218</v>
      </c>
      <c r="G112" s="217">
        <f>G113</f>
        <v>350</v>
      </c>
      <c r="H112" s="272"/>
    </row>
    <row r="113" spans="1:8" ht="37.15" customHeight="1" x14ac:dyDescent="0.25">
      <c r="A113" s="127" t="s">
        <v>312</v>
      </c>
      <c r="B113" s="249">
        <v>525</v>
      </c>
      <c r="C113" s="178" t="s">
        <v>232</v>
      </c>
      <c r="D113" s="178" t="s">
        <v>287</v>
      </c>
      <c r="E113" s="147" t="s">
        <v>313</v>
      </c>
      <c r="F113" s="178" t="s">
        <v>218</v>
      </c>
      <c r="G113" s="217">
        <f>G114+G116+G118+G120</f>
        <v>350</v>
      </c>
      <c r="H113" s="272"/>
    </row>
    <row r="114" spans="1:8" ht="36.6" customHeight="1" x14ac:dyDescent="0.25">
      <c r="A114" s="127" t="s">
        <v>314</v>
      </c>
      <c r="B114" s="249">
        <v>525</v>
      </c>
      <c r="C114" s="178" t="s">
        <v>232</v>
      </c>
      <c r="D114" s="178" t="s">
        <v>287</v>
      </c>
      <c r="E114" s="147" t="s">
        <v>315</v>
      </c>
      <c r="F114" s="178" t="s">
        <v>218</v>
      </c>
      <c r="G114" s="217">
        <f>G115</f>
        <v>0</v>
      </c>
      <c r="H114" s="272"/>
    </row>
    <row r="115" spans="1:8" ht="37.15" customHeight="1" x14ac:dyDescent="0.25">
      <c r="A115" s="127" t="s">
        <v>290</v>
      </c>
      <c r="B115" s="249">
        <v>525</v>
      </c>
      <c r="C115" s="178" t="s">
        <v>232</v>
      </c>
      <c r="D115" s="178" t="s">
        <v>287</v>
      </c>
      <c r="E115" s="147" t="s">
        <v>315</v>
      </c>
      <c r="F115" s="147">
        <v>244</v>
      </c>
      <c r="G115" s="217">
        <v>0</v>
      </c>
      <c r="H115" s="252"/>
    </row>
    <row r="116" spans="1:8" ht="37.15" customHeight="1" x14ac:dyDescent="0.25">
      <c r="A116" s="127" t="s">
        <v>316</v>
      </c>
      <c r="B116" s="249">
        <v>525</v>
      </c>
      <c r="C116" s="178" t="s">
        <v>232</v>
      </c>
      <c r="D116" s="178" t="s">
        <v>287</v>
      </c>
      <c r="E116" s="147" t="s">
        <v>317</v>
      </c>
      <c r="F116" s="178" t="s">
        <v>218</v>
      </c>
      <c r="G116" s="217">
        <f>G117</f>
        <v>0</v>
      </c>
      <c r="H116" s="252"/>
    </row>
    <row r="117" spans="1:8" ht="37.15" customHeight="1" x14ac:dyDescent="0.25">
      <c r="A117" s="127" t="s">
        <v>290</v>
      </c>
      <c r="B117" s="249">
        <v>525</v>
      </c>
      <c r="C117" s="178" t="s">
        <v>232</v>
      </c>
      <c r="D117" s="178" t="s">
        <v>287</v>
      </c>
      <c r="E117" s="147" t="s">
        <v>317</v>
      </c>
      <c r="F117" s="147">
        <v>244</v>
      </c>
      <c r="G117" s="217">
        <v>0</v>
      </c>
      <c r="H117" s="252"/>
    </row>
    <row r="118" spans="1:8" ht="37.15" customHeight="1" x14ac:dyDescent="0.25">
      <c r="A118" s="127" t="s">
        <v>318</v>
      </c>
      <c r="B118" s="249">
        <v>525</v>
      </c>
      <c r="C118" s="178" t="s">
        <v>232</v>
      </c>
      <c r="D118" s="178" t="s">
        <v>287</v>
      </c>
      <c r="E118" s="147" t="s">
        <v>319</v>
      </c>
      <c r="F118" s="178" t="s">
        <v>218</v>
      </c>
      <c r="G118" s="217">
        <f>G119</f>
        <v>0</v>
      </c>
      <c r="H118" s="252"/>
    </row>
    <row r="119" spans="1:8" ht="37.15" customHeight="1" x14ac:dyDescent="0.25">
      <c r="A119" s="127" t="s">
        <v>290</v>
      </c>
      <c r="B119" s="249">
        <v>525</v>
      </c>
      <c r="C119" s="178" t="s">
        <v>232</v>
      </c>
      <c r="D119" s="178" t="s">
        <v>287</v>
      </c>
      <c r="E119" s="147" t="s">
        <v>320</v>
      </c>
      <c r="F119" s="147">
        <v>244</v>
      </c>
      <c r="G119" s="217">
        <v>0</v>
      </c>
      <c r="H119" s="252"/>
    </row>
    <row r="120" spans="1:8" ht="37.15" customHeight="1" x14ac:dyDescent="0.25">
      <c r="A120" s="157" t="s">
        <v>321</v>
      </c>
      <c r="B120" s="249">
        <v>525</v>
      </c>
      <c r="C120" s="178" t="s">
        <v>232</v>
      </c>
      <c r="D120" s="178" t="s">
        <v>287</v>
      </c>
      <c r="E120" s="179" t="s">
        <v>322</v>
      </c>
      <c r="F120" s="178" t="s">
        <v>218</v>
      </c>
      <c r="G120" s="217">
        <f>G121</f>
        <v>350</v>
      </c>
      <c r="H120" s="252"/>
    </row>
    <row r="121" spans="1:8" ht="35.25" customHeight="1" x14ac:dyDescent="0.25">
      <c r="A121" s="127" t="s">
        <v>290</v>
      </c>
      <c r="B121" s="249">
        <v>525</v>
      </c>
      <c r="C121" s="178" t="s">
        <v>232</v>
      </c>
      <c r="D121" s="178" t="s">
        <v>287</v>
      </c>
      <c r="E121" s="147" t="s">
        <v>322</v>
      </c>
      <c r="F121" s="178" t="s">
        <v>261</v>
      </c>
      <c r="G121" s="217">
        <v>350</v>
      </c>
      <c r="H121" s="252"/>
    </row>
    <row r="122" spans="1:8" ht="36.75" hidden="1" customHeight="1" x14ac:dyDescent="0.25">
      <c r="A122" s="125" t="s">
        <v>323</v>
      </c>
      <c r="B122" s="249">
        <v>525</v>
      </c>
      <c r="C122" s="180" t="s">
        <v>232</v>
      </c>
      <c r="D122" s="180">
        <v>12</v>
      </c>
      <c r="E122" s="144" t="s">
        <v>245</v>
      </c>
      <c r="F122" s="180" t="s">
        <v>218</v>
      </c>
      <c r="G122" s="219">
        <f>G123</f>
        <v>0</v>
      </c>
      <c r="H122" s="252"/>
    </row>
    <row r="123" spans="1:8" ht="36" hidden="1" customHeight="1" x14ac:dyDescent="0.25">
      <c r="A123" s="127" t="s">
        <v>324</v>
      </c>
      <c r="B123" s="249">
        <v>525</v>
      </c>
      <c r="C123" s="178" t="s">
        <v>232</v>
      </c>
      <c r="D123" s="178">
        <v>12</v>
      </c>
      <c r="E123" s="147" t="s">
        <v>325</v>
      </c>
      <c r="F123" s="178" t="s">
        <v>218</v>
      </c>
      <c r="G123" s="217">
        <f>G124</f>
        <v>0</v>
      </c>
      <c r="H123" s="252"/>
    </row>
    <row r="124" spans="1:8" ht="36.75" hidden="1" customHeight="1" x14ac:dyDescent="0.25">
      <c r="A124" s="127" t="s">
        <v>290</v>
      </c>
      <c r="B124" s="249">
        <v>525</v>
      </c>
      <c r="C124" s="178" t="s">
        <v>232</v>
      </c>
      <c r="D124" s="178">
        <v>12</v>
      </c>
      <c r="E124" s="147" t="s">
        <v>326</v>
      </c>
      <c r="F124" s="178">
        <v>244</v>
      </c>
      <c r="G124" s="217">
        <v>0</v>
      </c>
      <c r="H124" s="252"/>
    </row>
    <row r="125" spans="1:8" ht="36.75" customHeight="1" x14ac:dyDescent="0.25">
      <c r="A125" s="154" t="s">
        <v>323</v>
      </c>
      <c r="B125" s="244">
        <v>525</v>
      </c>
      <c r="C125" s="180" t="s">
        <v>232</v>
      </c>
      <c r="D125" s="180">
        <v>12</v>
      </c>
      <c r="E125" s="144" t="s">
        <v>245</v>
      </c>
      <c r="F125" s="180" t="s">
        <v>218</v>
      </c>
      <c r="G125" s="219">
        <f>G126</f>
        <v>250</v>
      </c>
      <c r="H125" s="252"/>
    </row>
    <row r="126" spans="1:8" ht="36.75" customHeight="1" x14ac:dyDescent="0.25">
      <c r="A126" s="127" t="s">
        <v>324</v>
      </c>
      <c r="B126" s="249">
        <v>525</v>
      </c>
      <c r="C126" s="178" t="s">
        <v>232</v>
      </c>
      <c r="D126" s="178">
        <v>12</v>
      </c>
      <c r="E126" s="179" t="s">
        <v>325</v>
      </c>
      <c r="F126" s="178" t="s">
        <v>218</v>
      </c>
      <c r="G126" s="217">
        <f>G127</f>
        <v>250</v>
      </c>
      <c r="H126" s="252"/>
    </row>
    <row r="127" spans="1:8" ht="36.75" customHeight="1" x14ac:dyDescent="0.25">
      <c r="A127" s="127" t="s">
        <v>290</v>
      </c>
      <c r="B127" s="249">
        <v>525</v>
      </c>
      <c r="C127" s="178" t="s">
        <v>232</v>
      </c>
      <c r="D127" s="178">
        <v>12</v>
      </c>
      <c r="E127" s="147" t="s">
        <v>326</v>
      </c>
      <c r="F127" s="147">
        <v>244</v>
      </c>
      <c r="G127" s="217">
        <v>250</v>
      </c>
      <c r="H127" s="252"/>
    </row>
    <row r="128" spans="1:8" ht="36.75" hidden="1" customHeight="1" x14ac:dyDescent="0.25">
      <c r="A128" s="127"/>
      <c r="B128" s="249">
        <v>525</v>
      </c>
      <c r="C128" s="178"/>
      <c r="D128" s="178"/>
      <c r="E128" s="147"/>
      <c r="F128" s="178"/>
      <c r="G128" s="217"/>
      <c r="H128" s="252"/>
    </row>
    <row r="129" spans="1:8" ht="27" customHeight="1" x14ac:dyDescent="0.25">
      <c r="A129" s="125" t="s">
        <v>327</v>
      </c>
      <c r="B129" s="244">
        <v>525</v>
      </c>
      <c r="C129" s="180" t="s">
        <v>328</v>
      </c>
      <c r="D129" s="180" t="s">
        <v>216</v>
      </c>
      <c r="E129" s="144" t="s">
        <v>217</v>
      </c>
      <c r="F129" s="180" t="s">
        <v>218</v>
      </c>
      <c r="G129" s="219">
        <f>G137+G143</f>
        <v>3153.6</v>
      </c>
      <c r="H129" s="259"/>
    </row>
    <row r="130" spans="1:8" ht="28.5" hidden="1" customHeight="1" x14ac:dyDescent="0.25">
      <c r="A130" s="125" t="s">
        <v>329</v>
      </c>
      <c r="B130" s="244">
        <v>525</v>
      </c>
      <c r="C130" s="180" t="s">
        <v>328</v>
      </c>
      <c r="D130" s="180" t="s">
        <v>220</v>
      </c>
      <c r="E130" s="144" t="s">
        <v>217</v>
      </c>
      <c r="F130" s="180" t="s">
        <v>218</v>
      </c>
      <c r="G130" s="273">
        <f>G131</f>
        <v>439.5</v>
      </c>
      <c r="H130" s="274"/>
    </row>
    <row r="131" spans="1:8" ht="63" hidden="1" x14ac:dyDescent="0.25">
      <c r="A131" s="154" t="s">
        <v>448</v>
      </c>
      <c r="B131" s="244">
        <v>525</v>
      </c>
      <c r="C131" s="250" t="s">
        <v>328</v>
      </c>
      <c r="D131" s="250" t="s">
        <v>220</v>
      </c>
      <c r="E131" s="250" t="s">
        <v>331</v>
      </c>
      <c r="F131" s="250" t="s">
        <v>218</v>
      </c>
      <c r="G131" s="215">
        <f>G132</f>
        <v>439.5</v>
      </c>
      <c r="H131" s="261"/>
    </row>
    <row r="132" spans="1:8" ht="63" hidden="1" x14ac:dyDescent="0.25">
      <c r="A132" s="127" t="s">
        <v>449</v>
      </c>
      <c r="B132" s="244">
        <v>525</v>
      </c>
      <c r="C132" s="178" t="s">
        <v>328</v>
      </c>
      <c r="D132" s="178" t="s">
        <v>220</v>
      </c>
      <c r="E132" s="147" t="s">
        <v>333</v>
      </c>
      <c r="F132" s="178" t="s">
        <v>218</v>
      </c>
      <c r="G132" s="217">
        <f>G133</f>
        <v>439.5</v>
      </c>
      <c r="H132" s="252"/>
    </row>
    <row r="133" spans="1:8" ht="63" hidden="1" x14ac:dyDescent="0.25">
      <c r="A133" s="127" t="s">
        <v>334</v>
      </c>
      <c r="B133" s="244">
        <v>525</v>
      </c>
      <c r="C133" s="178" t="s">
        <v>328</v>
      </c>
      <c r="D133" s="178" t="s">
        <v>220</v>
      </c>
      <c r="E133" s="147" t="s">
        <v>335</v>
      </c>
      <c r="F133" s="178" t="s">
        <v>218</v>
      </c>
      <c r="G133" s="217">
        <f>G134</f>
        <v>439.5</v>
      </c>
      <c r="H133" s="252"/>
    </row>
    <row r="134" spans="1:8" ht="47.25" hidden="1" x14ac:dyDescent="0.25">
      <c r="A134" s="127" t="s">
        <v>336</v>
      </c>
      <c r="B134" s="244">
        <v>525</v>
      </c>
      <c r="C134" s="178" t="s">
        <v>328</v>
      </c>
      <c r="D134" s="178" t="s">
        <v>220</v>
      </c>
      <c r="E134" s="147" t="s">
        <v>337</v>
      </c>
      <c r="F134" s="178" t="s">
        <v>218</v>
      </c>
      <c r="G134" s="217">
        <f>G135+G136</f>
        <v>439.5</v>
      </c>
      <c r="H134" s="252"/>
    </row>
    <row r="135" spans="1:8" ht="31.5" hidden="1" x14ac:dyDescent="0.25">
      <c r="A135" s="127" t="s">
        <v>290</v>
      </c>
      <c r="B135" s="244">
        <v>525</v>
      </c>
      <c r="C135" s="178" t="s">
        <v>328</v>
      </c>
      <c r="D135" s="178" t="s">
        <v>220</v>
      </c>
      <c r="E135" s="147" t="s">
        <v>337</v>
      </c>
      <c r="F135" s="147">
        <v>244</v>
      </c>
      <c r="G135" s="217">
        <v>439.5</v>
      </c>
      <c r="H135" s="252"/>
    </row>
    <row r="136" spans="1:8" ht="59.25" hidden="1" customHeight="1" x14ac:dyDescent="0.25">
      <c r="A136" s="127" t="s">
        <v>338</v>
      </c>
      <c r="B136" s="244">
        <v>525</v>
      </c>
      <c r="C136" s="178" t="s">
        <v>328</v>
      </c>
      <c r="D136" s="178" t="s">
        <v>220</v>
      </c>
      <c r="E136" s="147" t="s">
        <v>337</v>
      </c>
      <c r="F136" s="147">
        <v>810</v>
      </c>
      <c r="G136" s="217"/>
      <c r="H136" s="252"/>
    </row>
    <row r="137" spans="1:8" ht="59.25" customHeight="1" x14ac:dyDescent="0.25">
      <c r="A137" s="125" t="s">
        <v>329</v>
      </c>
      <c r="B137" s="244">
        <v>525</v>
      </c>
      <c r="C137" s="180" t="s">
        <v>328</v>
      </c>
      <c r="D137" s="180" t="s">
        <v>220</v>
      </c>
      <c r="E137" s="144" t="s">
        <v>217</v>
      </c>
      <c r="F137" s="144" t="s">
        <v>218</v>
      </c>
      <c r="G137" s="219">
        <f>G138</f>
        <v>434</v>
      </c>
      <c r="H137" s="252"/>
    </row>
    <row r="138" spans="1:8" ht="59.25" customHeight="1" x14ac:dyDescent="0.25">
      <c r="A138" s="125" t="s">
        <v>330</v>
      </c>
      <c r="B138" s="244">
        <v>525</v>
      </c>
      <c r="C138" s="180" t="s">
        <v>328</v>
      </c>
      <c r="D138" s="180" t="s">
        <v>220</v>
      </c>
      <c r="E138" s="144" t="s">
        <v>331</v>
      </c>
      <c r="F138" s="144" t="s">
        <v>218</v>
      </c>
      <c r="G138" s="228">
        <f>G139</f>
        <v>434</v>
      </c>
      <c r="H138" s="252"/>
    </row>
    <row r="139" spans="1:8" ht="59.25" customHeight="1" x14ac:dyDescent="0.25">
      <c r="A139" s="127" t="s">
        <v>450</v>
      </c>
      <c r="B139" s="249">
        <v>525</v>
      </c>
      <c r="C139" s="178" t="s">
        <v>328</v>
      </c>
      <c r="D139" s="178" t="s">
        <v>220</v>
      </c>
      <c r="E139" s="147" t="s">
        <v>333</v>
      </c>
      <c r="F139" s="147" t="s">
        <v>218</v>
      </c>
      <c r="G139" s="217">
        <f>G140</f>
        <v>434</v>
      </c>
      <c r="H139" s="252"/>
    </row>
    <row r="140" spans="1:8" ht="59.25" customHeight="1" x14ac:dyDescent="0.25">
      <c r="A140" s="127" t="s">
        <v>334</v>
      </c>
      <c r="B140" s="249">
        <v>525</v>
      </c>
      <c r="C140" s="178" t="s">
        <v>328</v>
      </c>
      <c r="D140" s="178" t="s">
        <v>220</v>
      </c>
      <c r="E140" s="147" t="s">
        <v>335</v>
      </c>
      <c r="F140" s="147" t="s">
        <v>218</v>
      </c>
      <c r="G140" s="217">
        <f>G141</f>
        <v>434</v>
      </c>
      <c r="H140" s="252"/>
    </row>
    <row r="141" spans="1:8" ht="59.25" customHeight="1" x14ac:dyDescent="0.25">
      <c r="A141" s="127" t="s">
        <v>336</v>
      </c>
      <c r="B141" s="249">
        <v>525</v>
      </c>
      <c r="C141" s="178" t="s">
        <v>328</v>
      </c>
      <c r="D141" s="178" t="s">
        <v>220</v>
      </c>
      <c r="E141" s="147" t="s">
        <v>337</v>
      </c>
      <c r="F141" s="147" t="s">
        <v>218</v>
      </c>
      <c r="G141" s="217">
        <f>G142</f>
        <v>434</v>
      </c>
      <c r="H141" s="252"/>
    </row>
    <row r="142" spans="1:8" ht="59.25" customHeight="1" x14ac:dyDescent="0.25">
      <c r="A142" s="127" t="s">
        <v>290</v>
      </c>
      <c r="B142" s="249">
        <v>525</v>
      </c>
      <c r="C142" s="178" t="s">
        <v>328</v>
      </c>
      <c r="D142" s="178" t="s">
        <v>220</v>
      </c>
      <c r="E142" s="147" t="s">
        <v>337</v>
      </c>
      <c r="F142" s="147">
        <v>244</v>
      </c>
      <c r="G142" s="217">
        <v>434</v>
      </c>
      <c r="H142" s="252"/>
    </row>
    <row r="143" spans="1:8" ht="33" customHeight="1" x14ac:dyDescent="0.25">
      <c r="A143" s="125" t="s">
        <v>339</v>
      </c>
      <c r="B143" s="244">
        <v>525</v>
      </c>
      <c r="C143" s="180" t="s">
        <v>328</v>
      </c>
      <c r="D143" s="180" t="s">
        <v>277</v>
      </c>
      <c r="E143" s="144" t="s">
        <v>217</v>
      </c>
      <c r="F143" s="180" t="s">
        <v>218</v>
      </c>
      <c r="G143" s="219">
        <f>G144+G172</f>
        <v>2719.6</v>
      </c>
      <c r="H143" s="259"/>
    </row>
    <row r="144" spans="1:8" ht="75" customHeight="1" x14ac:dyDescent="0.25">
      <c r="A144" s="275" t="s">
        <v>431</v>
      </c>
      <c r="B144" s="244">
        <v>525</v>
      </c>
      <c r="C144" s="227" t="s">
        <v>328</v>
      </c>
      <c r="D144" s="227" t="s">
        <v>277</v>
      </c>
      <c r="E144" s="227" t="s">
        <v>331</v>
      </c>
      <c r="F144" s="227" t="s">
        <v>218</v>
      </c>
      <c r="G144" s="228">
        <f>G145+G163+G165+G167+G169</f>
        <v>219.6</v>
      </c>
      <c r="H144" s="247"/>
    </row>
    <row r="145" spans="1:10" ht="47.25" x14ac:dyDescent="0.25">
      <c r="A145" s="127" t="s">
        <v>341</v>
      </c>
      <c r="B145" s="249">
        <v>525</v>
      </c>
      <c r="C145" s="178" t="s">
        <v>328</v>
      </c>
      <c r="D145" s="178" t="s">
        <v>277</v>
      </c>
      <c r="E145" s="147" t="s">
        <v>342</v>
      </c>
      <c r="F145" s="178" t="s">
        <v>218</v>
      </c>
      <c r="G145" s="217">
        <f>G146</f>
        <v>139.1</v>
      </c>
      <c r="H145" s="252"/>
    </row>
    <row r="146" spans="1:10" ht="31.5" x14ac:dyDescent="0.25">
      <c r="A146" s="127" t="s">
        <v>343</v>
      </c>
      <c r="B146" s="249">
        <v>525</v>
      </c>
      <c r="C146" s="178" t="s">
        <v>328</v>
      </c>
      <c r="D146" s="178" t="s">
        <v>277</v>
      </c>
      <c r="E146" s="147" t="s">
        <v>344</v>
      </c>
      <c r="F146" s="178" t="s">
        <v>218</v>
      </c>
      <c r="G146" s="217">
        <f>G147</f>
        <v>139.1</v>
      </c>
      <c r="H146" s="252"/>
    </row>
    <row r="147" spans="1:10" ht="31.5" x14ac:dyDescent="0.25">
      <c r="A147" s="127" t="s">
        <v>345</v>
      </c>
      <c r="B147" s="249">
        <v>525</v>
      </c>
      <c r="C147" s="178" t="s">
        <v>328</v>
      </c>
      <c r="D147" s="178" t="s">
        <v>277</v>
      </c>
      <c r="E147" s="147" t="s">
        <v>346</v>
      </c>
      <c r="F147" s="178" t="s">
        <v>218</v>
      </c>
      <c r="G147" s="217">
        <f>G148</f>
        <v>139.1</v>
      </c>
      <c r="H147" s="252"/>
    </row>
    <row r="148" spans="1:10" ht="34.5" customHeight="1" x14ac:dyDescent="0.25">
      <c r="A148" s="127" t="s">
        <v>290</v>
      </c>
      <c r="B148" s="249">
        <v>525</v>
      </c>
      <c r="C148" s="178" t="s">
        <v>328</v>
      </c>
      <c r="D148" s="178" t="s">
        <v>277</v>
      </c>
      <c r="E148" s="147" t="s">
        <v>346</v>
      </c>
      <c r="F148" s="147">
        <v>244</v>
      </c>
      <c r="G148" s="217">
        <v>139.1</v>
      </c>
      <c r="H148" s="252"/>
    </row>
    <row r="149" spans="1:10" ht="31.5" hidden="1" x14ac:dyDescent="0.25">
      <c r="A149" s="127" t="s">
        <v>347</v>
      </c>
      <c r="B149" s="249">
        <v>525</v>
      </c>
      <c r="C149" s="178" t="s">
        <v>328</v>
      </c>
      <c r="D149" s="178" t="s">
        <v>277</v>
      </c>
      <c r="E149" s="147" t="s">
        <v>348</v>
      </c>
      <c r="F149" s="178" t="s">
        <v>218</v>
      </c>
      <c r="G149" s="217">
        <f>G150</f>
        <v>0</v>
      </c>
      <c r="H149" s="252"/>
    </row>
    <row r="150" spans="1:10" ht="31.5" hidden="1" x14ac:dyDescent="0.25">
      <c r="A150" s="127" t="s">
        <v>349</v>
      </c>
      <c r="B150" s="249">
        <v>525</v>
      </c>
      <c r="C150" s="178" t="s">
        <v>328</v>
      </c>
      <c r="D150" s="178" t="s">
        <v>277</v>
      </c>
      <c r="E150" s="147" t="s">
        <v>350</v>
      </c>
      <c r="F150" s="178" t="s">
        <v>218</v>
      </c>
      <c r="G150" s="217">
        <f>G151</f>
        <v>0</v>
      </c>
      <c r="H150" s="252"/>
    </row>
    <row r="151" spans="1:10" ht="16.5" hidden="1" x14ac:dyDescent="0.25">
      <c r="A151" s="127" t="s">
        <v>351</v>
      </c>
      <c r="B151" s="249">
        <v>525</v>
      </c>
      <c r="C151" s="178" t="s">
        <v>328</v>
      </c>
      <c r="D151" s="178" t="s">
        <v>277</v>
      </c>
      <c r="E151" s="147" t="s">
        <v>352</v>
      </c>
      <c r="F151" s="178" t="s">
        <v>218</v>
      </c>
      <c r="G151" s="217">
        <f>G152</f>
        <v>0</v>
      </c>
      <c r="H151" s="252"/>
    </row>
    <row r="152" spans="1:10" ht="31.5" hidden="1" x14ac:dyDescent="0.25">
      <c r="A152" s="127" t="s">
        <v>290</v>
      </c>
      <c r="B152" s="249">
        <v>525</v>
      </c>
      <c r="C152" s="178" t="s">
        <v>328</v>
      </c>
      <c r="D152" s="178" t="s">
        <v>277</v>
      </c>
      <c r="E152" s="147" t="s">
        <v>352</v>
      </c>
      <c r="F152" s="147">
        <v>244</v>
      </c>
      <c r="G152" s="217"/>
      <c r="H152" s="252"/>
    </row>
    <row r="153" spans="1:10" ht="31.5" hidden="1" x14ac:dyDescent="0.25">
      <c r="A153" s="127" t="s">
        <v>451</v>
      </c>
      <c r="B153" s="249">
        <v>525</v>
      </c>
      <c r="C153" s="178" t="s">
        <v>328</v>
      </c>
      <c r="D153" s="178" t="s">
        <v>277</v>
      </c>
      <c r="E153" s="147" t="s">
        <v>354</v>
      </c>
      <c r="F153" s="178" t="s">
        <v>218</v>
      </c>
      <c r="G153" s="217">
        <f>G154</f>
        <v>421.2</v>
      </c>
      <c r="H153" s="252"/>
      <c r="J153" s="124"/>
    </row>
    <row r="154" spans="1:10" ht="47.25" hidden="1" x14ac:dyDescent="0.25">
      <c r="A154" s="127" t="s">
        <v>355</v>
      </c>
      <c r="B154" s="249">
        <v>525</v>
      </c>
      <c r="C154" s="178" t="s">
        <v>328</v>
      </c>
      <c r="D154" s="178" t="s">
        <v>277</v>
      </c>
      <c r="E154" s="147" t="s">
        <v>356</v>
      </c>
      <c r="F154" s="178" t="s">
        <v>218</v>
      </c>
      <c r="G154" s="217">
        <f>G157+G159+G161</f>
        <v>421.2</v>
      </c>
      <c r="H154" s="252"/>
    </row>
    <row r="155" spans="1:10" ht="24" hidden="1" customHeight="1" x14ac:dyDescent="0.25">
      <c r="A155" s="127" t="s">
        <v>357</v>
      </c>
      <c r="B155" s="249">
        <v>525</v>
      </c>
      <c r="C155" s="178" t="s">
        <v>328</v>
      </c>
      <c r="D155" s="178" t="s">
        <v>277</v>
      </c>
      <c r="E155" s="147" t="s">
        <v>358</v>
      </c>
      <c r="F155" s="178" t="s">
        <v>218</v>
      </c>
      <c r="G155" s="217"/>
      <c r="H155" s="252"/>
    </row>
    <row r="156" spans="1:10" ht="42" hidden="1" customHeight="1" x14ac:dyDescent="0.25">
      <c r="A156" s="127" t="s">
        <v>290</v>
      </c>
      <c r="B156" s="249">
        <v>525</v>
      </c>
      <c r="C156" s="178" t="s">
        <v>328</v>
      </c>
      <c r="D156" s="178" t="s">
        <v>277</v>
      </c>
      <c r="E156" s="147" t="s">
        <v>358</v>
      </c>
      <c r="F156" s="178" t="s">
        <v>261</v>
      </c>
      <c r="G156" s="217"/>
      <c r="H156" s="252"/>
    </row>
    <row r="157" spans="1:10" ht="31.5" hidden="1" customHeight="1" x14ac:dyDescent="0.25">
      <c r="A157" s="127" t="s">
        <v>359</v>
      </c>
      <c r="B157" s="249">
        <v>525</v>
      </c>
      <c r="C157" s="178" t="s">
        <v>328</v>
      </c>
      <c r="D157" s="178" t="s">
        <v>277</v>
      </c>
      <c r="E157" s="147" t="s">
        <v>360</v>
      </c>
      <c r="F157" s="178" t="s">
        <v>218</v>
      </c>
      <c r="G157" s="217">
        <f>G158</f>
        <v>82.3</v>
      </c>
      <c r="H157" s="252"/>
    </row>
    <row r="158" spans="1:10" ht="39.75" hidden="1" customHeight="1" x14ac:dyDescent="0.25">
      <c r="A158" s="127" t="s">
        <v>290</v>
      </c>
      <c r="B158" s="249">
        <v>525</v>
      </c>
      <c r="C158" s="178" t="s">
        <v>328</v>
      </c>
      <c r="D158" s="178" t="s">
        <v>277</v>
      </c>
      <c r="E158" s="147" t="s">
        <v>360</v>
      </c>
      <c r="F158" s="147">
        <v>244</v>
      </c>
      <c r="G158" s="217">
        <v>82.3</v>
      </c>
      <c r="H158" s="252"/>
    </row>
    <row r="159" spans="1:10" ht="46.5" hidden="1" customHeight="1" x14ac:dyDescent="0.25">
      <c r="A159" s="127" t="s">
        <v>361</v>
      </c>
      <c r="B159" s="249">
        <v>525</v>
      </c>
      <c r="C159" s="178" t="s">
        <v>328</v>
      </c>
      <c r="D159" s="178" t="s">
        <v>277</v>
      </c>
      <c r="E159" s="147" t="s">
        <v>362</v>
      </c>
      <c r="F159" s="178" t="s">
        <v>218</v>
      </c>
      <c r="G159" s="217">
        <f>G160</f>
        <v>238.9</v>
      </c>
      <c r="H159" s="252"/>
    </row>
    <row r="160" spans="1:10" ht="42" hidden="1" customHeight="1" x14ac:dyDescent="0.25">
      <c r="A160" s="127" t="s">
        <v>290</v>
      </c>
      <c r="B160" s="249">
        <v>525</v>
      </c>
      <c r="C160" s="178" t="s">
        <v>328</v>
      </c>
      <c r="D160" s="178" t="s">
        <v>277</v>
      </c>
      <c r="E160" s="147" t="s">
        <v>362</v>
      </c>
      <c r="F160" s="147">
        <v>244</v>
      </c>
      <c r="G160" s="217">
        <v>238.9</v>
      </c>
      <c r="H160" s="252"/>
    </row>
    <row r="161" spans="1:8" ht="31.5" hidden="1" x14ac:dyDescent="0.25">
      <c r="A161" s="127" t="s">
        <v>363</v>
      </c>
      <c r="B161" s="249">
        <v>525</v>
      </c>
      <c r="C161" s="178" t="s">
        <v>328</v>
      </c>
      <c r="D161" s="178" t="s">
        <v>277</v>
      </c>
      <c r="E161" s="147" t="s">
        <v>364</v>
      </c>
      <c r="F161" s="178" t="s">
        <v>218</v>
      </c>
      <c r="G161" s="217">
        <f>G162</f>
        <v>100</v>
      </c>
      <c r="H161" s="252"/>
    </row>
    <row r="162" spans="1:8" ht="42.75" hidden="1" customHeight="1" x14ac:dyDescent="0.25">
      <c r="A162" s="127" t="s">
        <v>290</v>
      </c>
      <c r="B162" s="249">
        <v>525</v>
      </c>
      <c r="C162" s="178" t="s">
        <v>328</v>
      </c>
      <c r="D162" s="178" t="s">
        <v>277</v>
      </c>
      <c r="E162" s="147" t="s">
        <v>364</v>
      </c>
      <c r="F162" s="147">
        <v>244</v>
      </c>
      <c r="G162" s="217">
        <v>100</v>
      </c>
      <c r="H162" s="252"/>
    </row>
    <row r="163" spans="1:8" ht="42.75" customHeight="1" x14ac:dyDescent="0.25">
      <c r="A163" s="127" t="s">
        <v>359</v>
      </c>
      <c r="B163" s="249">
        <v>525</v>
      </c>
      <c r="C163" s="178" t="s">
        <v>328</v>
      </c>
      <c r="D163" s="178" t="s">
        <v>277</v>
      </c>
      <c r="E163" s="147" t="s">
        <v>360</v>
      </c>
      <c r="F163" s="178" t="s">
        <v>218</v>
      </c>
      <c r="G163" s="217">
        <f>G164</f>
        <v>25</v>
      </c>
      <c r="H163" s="252"/>
    </row>
    <row r="164" spans="1:8" ht="42.75" customHeight="1" x14ac:dyDescent="0.25">
      <c r="A164" s="127" t="s">
        <v>290</v>
      </c>
      <c r="B164" s="249">
        <v>525</v>
      </c>
      <c r="C164" s="178" t="s">
        <v>328</v>
      </c>
      <c r="D164" s="178" t="s">
        <v>277</v>
      </c>
      <c r="E164" s="147" t="s">
        <v>360</v>
      </c>
      <c r="F164" s="147">
        <v>244</v>
      </c>
      <c r="G164" s="217">
        <v>25</v>
      </c>
      <c r="H164" s="252"/>
    </row>
    <row r="165" spans="1:8" ht="42.75" customHeight="1" x14ac:dyDescent="0.25">
      <c r="A165" s="127" t="s">
        <v>452</v>
      </c>
      <c r="B165" s="249">
        <v>525</v>
      </c>
      <c r="C165" s="178" t="s">
        <v>328</v>
      </c>
      <c r="D165" s="178" t="s">
        <v>277</v>
      </c>
      <c r="E165" s="147" t="s">
        <v>362</v>
      </c>
      <c r="F165" s="178" t="s">
        <v>218</v>
      </c>
      <c r="G165" s="217">
        <v>0</v>
      </c>
      <c r="H165" s="252"/>
    </row>
    <row r="166" spans="1:8" ht="42.75" customHeight="1" x14ac:dyDescent="0.25">
      <c r="A166" s="127" t="s">
        <v>290</v>
      </c>
      <c r="B166" s="249">
        <v>525</v>
      </c>
      <c r="C166" s="178" t="s">
        <v>328</v>
      </c>
      <c r="D166" s="178" t="s">
        <v>277</v>
      </c>
      <c r="E166" s="147" t="s">
        <v>362</v>
      </c>
      <c r="F166" s="147">
        <v>244</v>
      </c>
      <c r="G166" s="217">
        <v>0</v>
      </c>
      <c r="H166" s="252"/>
    </row>
    <row r="167" spans="1:8" ht="42.75" customHeight="1" x14ac:dyDescent="0.25">
      <c r="A167" s="127" t="s">
        <v>363</v>
      </c>
      <c r="B167" s="249">
        <v>525</v>
      </c>
      <c r="C167" s="178" t="s">
        <v>328</v>
      </c>
      <c r="D167" s="178" t="s">
        <v>277</v>
      </c>
      <c r="E167" s="147" t="s">
        <v>364</v>
      </c>
      <c r="F167" s="178" t="s">
        <v>218</v>
      </c>
      <c r="G167" s="217">
        <f>G168</f>
        <v>55.5</v>
      </c>
      <c r="H167" s="252"/>
    </row>
    <row r="168" spans="1:8" ht="42.75" customHeight="1" x14ac:dyDescent="0.25">
      <c r="A168" s="127" t="s">
        <v>290</v>
      </c>
      <c r="B168" s="249">
        <v>525</v>
      </c>
      <c r="C168" s="178" t="s">
        <v>328</v>
      </c>
      <c r="D168" s="178" t="s">
        <v>277</v>
      </c>
      <c r="E168" s="147" t="s">
        <v>364</v>
      </c>
      <c r="F168" s="147">
        <v>244</v>
      </c>
      <c r="G168" s="217">
        <v>55.5</v>
      </c>
      <c r="H168" s="252"/>
    </row>
    <row r="169" spans="1:8" ht="42.75" customHeight="1" x14ac:dyDescent="0.25">
      <c r="A169" s="127" t="s">
        <v>367</v>
      </c>
      <c r="B169" s="249">
        <v>525</v>
      </c>
      <c r="C169" s="178" t="s">
        <v>328</v>
      </c>
      <c r="D169" s="178" t="s">
        <v>277</v>
      </c>
      <c r="E169" s="147" t="s">
        <v>453</v>
      </c>
      <c r="F169" s="178" t="s">
        <v>218</v>
      </c>
      <c r="G169" s="217">
        <f>G170</f>
        <v>0</v>
      </c>
      <c r="H169" s="252"/>
    </row>
    <row r="170" spans="1:8" ht="42" customHeight="1" x14ac:dyDescent="0.25">
      <c r="A170" s="127" t="s">
        <v>290</v>
      </c>
      <c r="B170" s="249">
        <v>525</v>
      </c>
      <c r="C170" s="178" t="s">
        <v>328</v>
      </c>
      <c r="D170" s="178" t="s">
        <v>277</v>
      </c>
      <c r="E170" s="147" t="s">
        <v>453</v>
      </c>
      <c r="F170" s="178" t="s">
        <v>261</v>
      </c>
      <c r="G170" s="217">
        <v>0</v>
      </c>
      <c r="H170" s="252"/>
    </row>
    <row r="171" spans="1:8" ht="42.75" hidden="1" customHeight="1" x14ac:dyDescent="0.25">
      <c r="A171" s="127"/>
      <c r="B171" s="249">
        <v>525</v>
      </c>
      <c r="C171" s="178" t="s">
        <v>328</v>
      </c>
      <c r="D171" s="178" t="s">
        <v>277</v>
      </c>
      <c r="E171" s="147" t="s">
        <v>453</v>
      </c>
      <c r="F171" s="178" t="s">
        <v>218</v>
      </c>
      <c r="G171" s="217"/>
      <c r="H171" s="252"/>
    </row>
    <row r="172" spans="1:8" ht="42.75" customHeight="1" x14ac:dyDescent="0.25">
      <c r="A172" s="125" t="s">
        <v>369</v>
      </c>
      <c r="B172" s="244">
        <v>525</v>
      </c>
      <c r="C172" s="180" t="s">
        <v>328</v>
      </c>
      <c r="D172" s="180" t="s">
        <v>277</v>
      </c>
      <c r="E172" s="180" t="s">
        <v>370</v>
      </c>
      <c r="F172" s="180" t="s">
        <v>305</v>
      </c>
      <c r="G172" s="219">
        <f>G173+G174</f>
        <v>2500</v>
      </c>
      <c r="H172" s="252"/>
    </row>
    <row r="173" spans="1:8" ht="42.75" customHeight="1" x14ac:dyDescent="0.25">
      <c r="A173" s="127" t="s">
        <v>371</v>
      </c>
      <c r="B173" s="249">
        <v>525</v>
      </c>
      <c r="C173" s="178" t="s">
        <v>328</v>
      </c>
      <c r="D173" s="178" t="s">
        <v>277</v>
      </c>
      <c r="E173" s="134" t="s">
        <v>372</v>
      </c>
      <c r="F173" s="139" t="s">
        <v>261</v>
      </c>
      <c r="G173" s="217">
        <v>2336.4</v>
      </c>
      <c r="H173" s="252"/>
    </row>
    <row r="174" spans="1:8" ht="42.75" customHeight="1" x14ac:dyDescent="0.25">
      <c r="A174" s="127" t="s">
        <v>373</v>
      </c>
      <c r="B174" s="249">
        <v>525</v>
      </c>
      <c r="C174" s="178" t="s">
        <v>328</v>
      </c>
      <c r="D174" s="178" t="s">
        <v>277</v>
      </c>
      <c r="E174" s="134" t="s">
        <v>374</v>
      </c>
      <c r="F174" s="139" t="s">
        <v>261</v>
      </c>
      <c r="G174" s="217">
        <v>163.6</v>
      </c>
      <c r="H174" s="252"/>
    </row>
    <row r="175" spans="1:8" ht="31.5" customHeight="1" x14ac:dyDescent="0.25">
      <c r="A175" s="125" t="s">
        <v>375</v>
      </c>
      <c r="B175" s="244">
        <v>525</v>
      </c>
      <c r="C175" s="180" t="s">
        <v>376</v>
      </c>
      <c r="D175" s="180" t="s">
        <v>216</v>
      </c>
      <c r="E175" s="144" t="s">
        <v>217</v>
      </c>
      <c r="F175" s="180" t="s">
        <v>218</v>
      </c>
      <c r="G175" s="219">
        <f>G176</f>
        <v>503.59999999999997</v>
      </c>
      <c r="H175" s="259"/>
    </row>
    <row r="176" spans="1:8" ht="66" customHeight="1" x14ac:dyDescent="0.25">
      <c r="A176" s="154" t="s">
        <v>377</v>
      </c>
      <c r="B176" s="244">
        <v>525</v>
      </c>
      <c r="C176" s="227" t="s">
        <v>376</v>
      </c>
      <c r="D176" s="227" t="s">
        <v>215</v>
      </c>
      <c r="E176" s="227" t="s">
        <v>378</v>
      </c>
      <c r="F176" s="227" t="s">
        <v>218</v>
      </c>
      <c r="G176" s="228">
        <f>G177+G207+G211</f>
        <v>503.59999999999997</v>
      </c>
      <c r="H176" s="247"/>
    </row>
    <row r="177" spans="1:8" ht="36.75" customHeight="1" x14ac:dyDescent="0.25">
      <c r="A177" s="127" t="s">
        <v>379</v>
      </c>
      <c r="B177" s="249">
        <v>525</v>
      </c>
      <c r="C177" s="178" t="s">
        <v>376</v>
      </c>
      <c r="D177" s="178" t="s">
        <v>215</v>
      </c>
      <c r="E177" s="147" t="s">
        <v>380</v>
      </c>
      <c r="F177" s="178" t="s">
        <v>218</v>
      </c>
      <c r="G177" s="217">
        <f>G178+G183</f>
        <v>503.59999999999997</v>
      </c>
      <c r="H177" s="252"/>
    </row>
    <row r="178" spans="1:8" ht="38.25" customHeight="1" x14ac:dyDescent="0.25">
      <c r="A178" s="127" t="s">
        <v>381</v>
      </c>
      <c r="B178" s="249">
        <v>525</v>
      </c>
      <c r="C178" s="178" t="s">
        <v>376</v>
      </c>
      <c r="D178" s="178" t="s">
        <v>215</v>
      </c>
      <c r="E178" s="147" t="s">
        <v>382</v>
      </c>
      <c r="F178" s="178" t="s">
        <v>218</v>
      </c>
      <c r="G178" s="217">
        <f>G179+G198</f>
        <v>503.59999999999997</v>
      </c>
      <c r="H178" s="252"/>
    </row>
    <row r="179" spans="1:8" ht="47.25" x14ac:dyDescent="0.25">
      <c r="A179" s="127" t="s">
        <v>383</v>
      </c>
      <c r="B179" s="249">
        <v>525</v>
      </c>
      <c r="C179" s="178" t="s">
        <v>376</v>
      </c>
      <c r="D179" s="178" t="s">
        <v>215</v>
      </c>
      <c r="E179" s="147" t="s">
        <v>384</v>
      </c>
      <c r="F179" s="178" t="s">
        <v>218</v>
      </c>
      <c r="G179" s="217">
        <f>G181+G182</f>
        <v>499.2</v>
      </c>
      <c r="H179" s="252"/>
    </row>
    <row r="180" spans="1:8" ht="34.5" customHeight="1" x14ac:dyDescent="0.25">
      <c r="A180" s="127" t="s">
        <v>385</v>
      </c>
      <c r="B180" s="249">
        <v>525</v>
      </c>
      <c r="C180" s="178" t="s">
        <v>376</v>
      </c>
      <c r="D180" s="178" t="s">
        <v>215</v>
      </c>
      <c r="E180" s="147" t="s">
        <v>384</v>
      </c>
      <c r="F180" s="178" t="s">
        <v>386</v>
      </c>
      <c r="G180" s="217">
        <f>G181+G182</f>
        <v>499.2</v>
      </c>
      <c r="H180" s="252"/>
    </row>
    <row r="181" spans="1:8" ht="35.25" customHeight="1" x14ac:dyDescent="0.25">
      <c r="A181" s="127" t="s">
        <v>387</v>
      </c>
      <c r="B181" s="249">
        <v>525</v>
      </c>
      <c r="C181" s="178" t="s">
        <v>376</v>
      </c>
      <c r="D181" s="178" t="s">
        <v>215</v>
      </c>
      <c r="E181" s="147" t="s">
        <v>384</v>
      </c>
      <c r="F181" s="147">
        <v>111</v>
      </c>
      <c r="G181" s="217">
        <v>348.5</v>
      </c>
      <c r="H181" s="256"/>
    </row>
    <row r="182" spans="1:8" ht="57" customHeight="1" x14ac:dyDescent="0.25">
      <c r="A182" s="127" t="s">
        <v>388</v>
      </c>
      <c r="B182" s="249">
        <v>525</v>
      </c>
      <c r="C182" s="178" t="s">
        <v>376</v>
      </c>
      <c r="D182" s="178" t="s">
        <v>215</v>
      </c>
      <c r="E182" s="147" t="s">
        <v>384</v>
      </c>
      <c r="F182" s="147">
        <v>119</v>
      </c>
      <c r="G182" s="217">
        <v>150.69999999999999</v>
      </c>
      <c r="H182" s="252"/>
    </row>
    <row r="183" spans="1:8" ht="55.5" hidden="1" customHeight="1" x14ac:dyDescent="0.25">
      <c r="A183" s="127" t="s">
        <v>389</v>
      </c>
      <c r="B183" s="249">
        <v>525</v>
      </c>
      <c r="C183" s="178" t="s">
        <v>376</v>
      </c>
      <c r="D183" s="178" t="s">
        <v>215</v>
      </c>
      <c r="E183" s="147" t="s">
        <v>390</v>
      </c>
      <c r="F183" s="178" t="s">
        <v>218</v>
      </c>
      <c r="G183" s="217">
        <f>G184+G185</f>
        <v>0</v>
      </c>
      <c r="H183" s="252"/>
    </row>
    <row r="184" spans="1:8" ht="36" hidden="1" customHeight="1" x14ac:dyDescent="0.25">
      <c r="A184" s="127" t="s">
        <v>290</v>
      </c>
      <c r="B184" s="249">
        <v>525</v>
      </c>
      <c r="C184" s="178" t="s">
        <v>376</v>
      </c>
      <c r="D184" s="178" t="s">
        <v>215</v>
      </c>
      <c r="E184" s="147" t="s">
        <v>390</v>
      </c>
      <c r="F184" s="147">
        <v>244</v>
      </c>
      <c r="G184" s="217">
        <v>0</v>
      </c>
      <c r="H184" s="252"/>
    </row>
    <row r="185" spans="1:8" ht="38.25" hidden="1" customHeight="1" x14ac:dyDescent="0.25">
      <c r="A185" s="127" t="s">
        <v>241</v>
      </c>
      <c r="B185" s="249">
        <v>525</v>
      </c>
      <c r="C185" s="178" t="s">
        <v>376</v>
      </c>
      <c r="D185" s="178" t="s">
        <v>215</v>
      </c>
      <c r="E185" s="147" t="s">
        <v>390</v>
      </c>
      <c r="F185" s="147">
        <v>851</v>
      </c>
      <c r="G185" s="217"/>
      <c r="H185" s="252"/>
    </row>
    <row r="186" spans="1:8" ht="23.25" hidden="1" customHeight="1" x14ac:dyDescent="0.25">
      <c r="A186" s="125" t="s">
        <v>397</v>
      </c>
      <c r="B186" s="249">
        <v>525</v>
      </c>
      <c r="C186" s="180">
        <v>10</v>
      </c>
      <c r="D186" s="180" t="s">
        <v>216</v>
      </c>
      <c r="E186" s="144" t="s">
        <v>217</v>
      </c>
      <c r="F186" s="180" t="s">
        <v>218</v>
      </c>
      <c r="G186" s="219">
        <f>G187</f>
        <v>0</v>
      </c>
      <c r="H186" s="259"/>
    </row>
    <row r="187" spans="1:8" s="146" customFormat="1" ht="23.45" hidden="1" customHeight="1" x14ac:dyDescent="0.25">
      <c r="A187" s="125" t="s">
        <v>398</v>
      </c>
      <c r="B187" s="249">
        <v>525</v>
      </c>
      <c r="C187" s="180">
        <v>10</v>
      </c>
      <c r="D187" s="180" t="s">
        <v>215</v>
      </c>
      <c r="E187" s="144" t="s">
        <v>217</v>
      </c>
      <c r="F187" s="180" t="s">
        <v>218</v>
      </c>
      <c r="G187" s="219">
        <f>G188</f>
        <v>0</v>
      </c>
      <c r="H187" s="259"/>
    </row>
    <row r="188" spans="1:8" ht="27" hidden="1" customHeight="1" x14ac:dyDescent="0.25">
      <c r="A188" s="127" t="s">
        <v>291</v>
      </c>
      <c r="B188" s="249">
        <v>525</v>
      </c>
      <c r="C188" s="178">
        <v>10</v>
      </c>
      <c r="D188" s="178" t="s">
        <v>215</v>
      </c>
      <c r="E188" s="147" t="s">
        <v>267</v>
      </c>
      <c r="F188" s="178" t="s">
        <v>218</v>
      </c>
      <c r="G188" s="217">
        <f>G189</f>
        <v>0</v>
      </c>
      <c r="H188" s="252"/>
    </row>
    <row r="189" spans="1:8" ht="30" hidden="1" customHeight="1" x14ac:dyDescent="0.25">
      <c r="A189" s="127" t="s">
        <v>323</v>
      </c>
      <c r="B189" s="249">
        <v>525</v>
      </c>
      <c r="C189" s="178">
        <v>10</v>
      </c>
      <c r="D189" s="178" t="s">
        <v>215</v>
      </c>
      <c r="E189" s="147" t="s">
        <v>245</v>
      </c>
      <c r="F189" s="178" t="s">
        <v>218</v>
      </c>
      <c r="G189" s="217">
        <f>G190</f>
        <v>0</v>
      </c>
      <c r="H189" s="252"/>
    </row>
    <row r="190" spans="1:8" ht="39.75" hidden="1" customHeight="1" x14ac:dyDescent="0.25">
      <c r="A190" s="157" t="s">
        <v>399</v>
      </c>
      <c r="B190" s="249">
        <v>525</v>
      </c>
      <c r="C190" s="178">
        <v>10</v>
      </c>
      <c r="D190" s="178" t="s">
        <v>215</v>
      </c>
      <c r="E190" s="147" t="s">
        <v>400</v>
      </c>
      <c r="F190" s="178" t="s">
        <v>218</v>
      </c>
      <c r="G190" s="217">
        <f>G191</f>
        <v>0</v>
      </c>
      <c r="H190" s="252"/>
    </row>
    <row r="191" spans="1:8" ht="34.5" hidden="1" customHeight="1" x14ac:dyDescent="0.25">
      <c r="A191" s="157" t="s">
        <v>401</v>
      </c>
      <c r="B191" s="249">
        <v>525</v>
      </c>
      <c r="C191" s="182">
        <v>10</v>
      </c>
      <c r="D191" s="178" t="s">
        <v>215</v>
      </c>
      <c r="E191" s="183" t="s">
        <v>400</v>
      </c>
      <c r="F191" s="183">
        <v>312</v>
      </c>
      <c r="G191" s="225"/>
      <c r="H191" s="252"/>
    </row>
    <row r="192" spans="1:8" ht="34.5" hidden="1" customHeight="1" x14ac:dyDescent="0.25">
      <c r="A192" s="154" t="s">
        <v>409</v>
      </c>
      <c r="B192" s="249">
        <v>525</v>
      </c>
      <c r="C192" s="184" t="s">
        <v>265</v>
      </c>
      <c r="D192" s="180" t="s">
        <v>216</v>
      </c>
      <c r="E192" s="185" t="s">
        <v>217</v>
      </c>
      <c r="F192" s="184" t="s">
        <v>218</v>
      </c>
      <c r="G192" s="219">
        <f>G193</f>
        <v>0</v>
      </c>
      <c r="H192" s="259"/>
    </row>
    <row r="193" spans="1:8" ht="34.5" hidden="1" customHeight="1" x14ac:dyDescent="0.25">
      <c r="A193" s="157" t="s">
        <v>410</v>
      </c>
      <c r="B193" s="249">
        <v>525</v>
      </c>
      <c r="C193" s="182" t="s">
        <v>265</v>
      </c>
      <c r="D193" s="178" t="s">
        <v>215</v>
      </c>
      <c r="E193" s="183" t="s">
        <v>217</v>
      </c>
      <c r="F193" s="182" t="s">
        <v>218</v>
      </c>
      <c r="G193" s="217">
        <f>G194</f>
        <v>0</v>
      </c>
      <c r="H193" s="252"/>
    </row>
    <row r="194" spans="1:8" ht="34.5" hidden="1" customHeight="1" x14ac:dyDescent="0.25">
      <c r="A194" s="157" t="s">
        <v>411</v>
      </c>
      <c r="B194" s="249">
        <v>525</v>
      </c>
      <c r="C194" s="182" t="s">
        <v>265</v>
      </c>
      <c r="D194" s="178" t="s">
        <v>215</v>
      </c>
      <c r="E194" s="183" t="s">
        <v>245</v>
      </c>
      <c r="F194" s="182" t="s">
        <v>218</v>
      </c>
      <c r="G194" s="217">
        <f>G195</f>
        <v>0</v>
      </c>
      <c r="H194" s="252"/>
    </row>
    <row r="195" spans="1:8" ht="34.5" hidden="1" customHeight="1" x14ac:dyDescent="0.25">
      <c r="A195" s="157" t="s">
        <v>412</v>
      </c>
      <c r="B195" s="249">
        <v>525</v>
      </c>
      <c r="C195" s="182" t="s">
        <v>265</v>
      </c>
      <c r="D195" s="178" t="s">
        <v>215</v>
      </c>
      <c r="E195" s="183" t="s">
        <v>413</v>
      </c>
      <c r="F195" s="182" t="s">
        <v>218</v>
      </c>
      <c r="G195" s="217">
        <f>G196</f>
        <v>0</v>
      </c>
      <c r="H195" s="252"/>
    </row>
    <row r="196" spans="1:8" ht="34.5" hidden="1" customHeight="1" x14ac:dyDescent="0.25">
      <c r="A196" s="157" t="s">
        <v>270</v>
      </c>
      <c r="B196" s="249">
        <v>525</v>
      </c>
      <c r="C196" s="182" t="s">
        <v>265</v>
      </c>
      <c r="D196" s="178" t="s">
        <v>215</v>
      </c>
      <c r="E196" s="183" t="s">
        <v>414</v>
      </c>
      <c r="F196" s="182" t="s">
        <v>218</v>
      </c>
      <c r="G196" s="217">
        <f>G197</f>
        <v>0</v>
      </c>
      <c r="H196" s="252"/>
    </row>
    <row r="197" spans="1:8" ht="34.5" hidden="1" customHeight="1" x14ac:dyDescent="0.25">
      <c r="A197" s="157" t="s">
        <v>290</v>
      </c>
      <c r="B197" s="249">
        <v>525</v>
      </c>
      <c r="C197" s="182" t="s">
        <v>265</v>
      </c>
      <c r="D197" s="178" t="s">
        <v>215</v>
      </c>
      <c r="E197" s="183" t="s">
        <v>414</v>
      </c>
      <c r="F197" s="182" t="s">
        <v>261</v>
      </c>
      <c r="G197" s="217"/>
      <c r="H197" s="252"/>
    </row>
    <row r="198" spans="1:8" ht="54" customHeight="1" x14ac:dyDescent="0.25">
      <c r="A198" s="127" t="s">
        <v>389</v>
      </c>
      <c r="B198" s="249">
        <v>525</v>
      </c>
      <c r="C198" s="178" t="s">
        <v>376</v>
      </c>
      <c r="D198" s="178" t="s">
        <v>215</v>
      </c>
      <c r="E198" s="147" t="s">
        <v>390</v>
      </c>
      <c r="F198" s="178" t="s">
        <v>218</v>
      </c>
      <c r="G198" s="217">
        <f>G199+G200</f>
        <v>4.4000000000000004</v>
      </c>
      <c r="H198" s="272"/>
    </row>
    <row r="199" spans="1:8" ht="46.5" customHeight="1" x14ac:dyDescent="0.25">
      <c r="A199" s="127" t="s">
        <v>290</v>
      </c>
      <c r="B199" s="249">
        <v>525</v>
      </c>
      <c r="C199" s="178" t="s">
        <v>376</v>
      </c>
      <c r="D199" s="178" t="s">
        <v>215</v>
      </c>
      <c r="E199" s="147" t="s">
        <v>390</v>
      </c>
      <c r="F199" s="147">
        <v>244</v>
      </c>
      <c r="G199" s="217">
        <v>0</v>
      </c>
      <c r="H199" s="272"/>
    </row>
    <row r="200" spans="1:8" ht="46.5" customHeight="1" x14ac:dyDescent="0.25">
      <c r="A200" s="127" t="s">
        <v>241</v>
      </c>
      <c r="B200" s="249">
        <v>525</v>
      </c>
      <c r="C200" s="178" t="s">
        <v>376</v>
      </c>
      <c r="D200" s="178" t="s">
        <v>215</v>
      </c>
      <c r="E200" s="147" t="s">
        <v>390</v>
      </c>
      <c r="F200" s="147">
        <v>851</v>
      </c>
      <c r="G200" s="217">
        <v>4.4000000000000004</v>
      </c>
      <c r="H200" s="272"/>
    </row>
    <row r="201" spans="1:8" ht="39.75" hidden="1" customHeight="1" x14ac:dyDescent="0.25">
      <c r="A201" s="125" t="s">
        <v>409</v>
      </c>
      <c r="B201" s="249">
        <v>525</v>
      </c>
      <c r="C201" s="180" t="s">
        <v>265</v>
      </c>
      <c r="D201" s="180" t="s">
        <v>216</v>
      </c>
      <c r="E201" s="144" t="s">
        <v>217</v>
      </c>
      <c r="F201" s="180" t="s">
        <v>218</v>
      </c>
      <c r="G201" s="219"/>
      <c r="H201" s="271"/>
    </row>
    <row r="202" spans="1:8" ht="16.5" hidden="1" x14ac:dyDescent="0.25">
      <c r="A202" s="127" t="s">
        <v>410</v>
      </c>
      <c r="B202" s="249">
        <v>525</v>
      </c>
      <c r="C202" s="178" t="s">
        <v>265</v>
      </c>
      <c r="D202" s="178" t="s">
        <v>215</v>
      </c>
      <c r="E202" s="147" t="s">
        <v>217</v>
      </c>
      <c r="F202" s="178" t="s">
        <v>218</v>
      </c>
      <c r="G202" s="217"/>
      <c r="H202" s="272"/>
    </row>
    <row r="203" spans="1:8" ht="16.5" hidden="1" x14ac:dyDescent="0.25">
      <c r="A203" s="157" t="s">
        <v>411</v>
      </c>
      <c r="B203" s="249">
        <v>525</v>
      </c>
      <c r="C203" s="182" t="s">
        <v>265</v>
      </c>
      <c r="D203" s="178" t="s">
        <v>215</v>
      </c>
      <c r="E203" s="183" t="s">
        <v>245</v>
      </c>
      <c r="F203" s="178" t="s">
        <v>218</v>
      </c>
      <c r="G203" s="217"/>
      <c r="H203" s="272"/>
    </row>
    <row r="204" spans="1:8" ht="31.5" hidden="1" x14ac:dyDescent="0.25">
      <c r="A204" s="157" t="s">
        <v>412</v>
      </c>
      <c r="B204" s="249">
        <v>525</v>
      </c>
      <c r="C204" s="182" t="s">
        <v>265</v>
      </c>
      <c r="D204" s="178" t="s">
        <v>215</v>
      </c>
      <c r="E204" s="183" t="s">
        <v>413</v>
      </c>
      <c r="F204" s="178" t="s">
        <v>218</v>
      </c>
      <c r="G204" s="217"/>
      <c r="H204" s="272"/>
    </row>
    <row r="205" spans="1:8" ht="16.5" hidden="1" x14ac:dyDescent="0.25">
      <c r="A205" s="157" t="s">
        <v>270</v>
      </c>
      <c r="B205" s="249">
        <v>525</v>
      </c>
      <c r="C205" s="182" t="s">
        <v>265</v>
      </c>
      <c r="D205" s="178" t="s">
        <v>215</v>
      </c>
      <c r="E205" s="179" t="s">
        <v>414</v>
      </c>
      <c r="F205" s="178" t="s">
        <v>218</v>
      </c>
      <c r="G205" s="217"/>
      <c r="H205" s="272"/>
    </row>
    <row r="206" spans="1:8" ht="31.5" hidden="1" x14ac:dyDescent="0.25">
      <c r="A206" s="157" t="s">
        <v>290</v>
      </c>
      <c r="B206" s="249">
        <v>525</v>
      </c>
      <c r="C206" s="182" t="s">
        <v>265</v>
      </c>
      <c r="D206" s="178" t="s">
        <v>215</v>
      </c>
      <c r="E206" s="183" t="s">
        <v>414</v>
      </c>
      <c r="F206" s="183">
        <v>244</v>
      </c>
      <c r="G206" s="225"/>
      <c r="H206" s="276"/>
    </row>
    <row r="207" spans="1:8" ht="31.5" x14ac:dyDescent="0.25">
      <c r="A207" s="127" t="s">
        <v>391</v>
      </c>
      <c r="B207" s="249">
        <v>525</v>
      </c>
      <c r="C207" s="178" t="s">
        <v>376</v>
      </c>
      <c r="D207" s="178" t="s">
        <v>215</v>
      </c>
      <c r="E207" s="147" t="s">
        <v>392</v>
      </c>
      <c r="F207" s="147"/>
      <c r="G207" s="225">
        <f>G208</f>
        <v>0</v>
      </c>
      <c r="H207" s="276"/>
    </row>
    <row r="208" spans="1:8" ht="31.5" x14ac:dyDescent="0.25">
      <c r="A208" s="127" t="s">
        <v>393</v>
      </c>
      <c r="B208" s="249">
        <v>525</v>
      </c>
      <c r="C208" s="178" t="s">
        <v>376</v>
      </c>
      <c r="D208" s="178" t="s">
        <v>215</v>
      </c>
      <c r="E208" s="147" t="s">
        <v>392</v>
      </c>
      <c r="F208" s="147">
        <v>200</v>
      </c>
      <c r="G208" s="225">
        <f>G209</f>
        <v>0</v>
      </c>
      <c r="H208" s="276"/>
    </row>
    <row r="209" spans="1:8" ht="31.5" x14ac:dyDescent="0.25">
      <c r="A209" s="127" t="s">
        <v>394</v>
      </c>
      <c r="B209" s="249">
        <v>525</v>
      </c>
      <c r="C209" s="178" t="s">
        <v>376</v>
      </c>
      <c r="D209" s="178" t="s">
        <v>215</v>
      </c>
      <c r="E209" s="147" t="s">
        <v>392</v>
      </c>
      <c r="F209" s="147">
        <v>240</v>
      </c>
      <c r="G209" s="225">
        <f>G210</f>
        <v>0</v>
      </c>
      <c r="H209" s="276"/>
    </row>
    <row r="210" spans="1:8" ht="31.5" x14ac:dyDescent="0.25">
      <c r="A210" s="127" t="s">
        <v>290</v>
      </c>
      <c r="B210" s="249">
        <v>525</v>
      </c>
      <c r="C210" s="178" t="s">
        <v>376</v>
      </c>
      <c r="D210" s="178" t="s">
        <v>215</v>
      </c>
      <c r="E210" s="147" t="s">
        <v>392</v>
      </c>
      <c r="F210" s="147">
        <v>244</v>
      </c>
      <c r="G210" s="225">
        <v>0</v>
      </c>
      <c r="H210" s="276"/>
    </row>
    <row r="211" spans="1:8" ht="31.5" x14ac:dyDescent="0.25">
      <c r="A211" s="127" t="s">
        <v>395</v>
      </c>
      <c r="B211" s="249">
        <v>525</v>
      </c>
      <c r="C211" s="178" t="s">
        <v>376</v>
      </c>
      <c r="D211" s="178" t="s">
        <v>215</v>
      </c>
      <c r="E211" s="147" t="s">
        <v>396</v>
      </c>
      <c r="F211" s="147"/>
      <c r="G211" s="225">
        <f>G212</f>
        <v>0</v>
      </c>
      <c r="H211" s="276"/>
    </row>
    <row r="212" spans="1:8" ht="31.5" x14ac:dyDescent="0.25">
      <c r="A212" s="127" t="s">
        <v>393</v>
      </c>
      <c r="B212" s="249">
        <v>525</v>
      </c>
      <c r="C212" s="178" t="s">
        <v>376</v>
      </c>
      <c r="D212" s="178" t="s">
        <v>215</v>
      </c>
      <c r="E212" s="147" t="s">
        <v>396</v>
      </c>
      <c r="F212" s="147">
        <v>200</v>
      </c>
      <c r="G212" s="225">
        <f>G213</f>
        <v>0</v>
      </c>
      <c r="H212" s="276"/>
    </row>
    <row r="213" spans="1:8" ht="31.5" x14ac:dyDescent="0.25">
      <c r="A213" s="127" t="s">
        <v>394</v>
      </c>
      <c r="B213" s="249">
        <v>525</v>
      </c>
      <c r="C213" s="178" t="s">
        <v>376</v>
      </c>
      <c r="D213" s="178" t="s">
        <v>215</v>
      </c>
      <c r="E213" s="147" t="s">
        <v>396</v>
      </c>
      <c r="F213" s="147">
        <v>240</v>
      </c>
      <c r="G213" s="225">
        <f>G214</f>
        <v>0</v>
      </c>
      <c r="H213" s="276"/>
    </row>
    <row r="214" spans="1:8" ht="31.5" x14ac:dyDescent="0.25">
      <c r="A214" s="127" t="s">
        <v>290</v>
      </c>
      <c r="B214" s="249">
        <v>525</v>
      </c>
      <c r="C214" s="178" t="s">
        <v>376</v>
      </c>
      <c r="D214" s="178" t="s">
        <v>215</v>
      </c>
      <c r="E214" s="147" t="s">
        <v>396</v>
      </c>
      <c r="F214" s="147">
        <v>244</v>
      </c>
      <c r="G214" s="225">
        <v>0</v>
      </c>
      <c r="H214" s="276"/>
    </row>
    <row r="215" spans="1:8" ht="41.25" customHeight="1" x14ac:dyDescent="0.25">
      <c r="A215" s="154" t="s">
        <v>397</v>
      </c>
      <c r="B215" s="244">
        <v>525</v>
      </c>
      <c r="C215" s="184">
        <v>10</v>
      </c>
      <c r="D215" s="180" t="s">
        <v>216</v>
      </c>
      <c r="E215" s="185" t="s">
        <v>217</v>
      </c>
      <c r="F215" s="185" t="s">
        <v>218</v>
      </c>
      <c r="G215" s="262">
        <f>G216+G221</f>
        <v>476.2</v>
      </c>
      <c r="H215" s="276"/>
    </row>
    <row r="216" spans="1:8" ht="47.25" customHeight="1" x14ac:dyDescent="0.25">
      <c r="A216" s="154" t="s">
        <v>398</v>
      </c>
      <c r="B216" s="244">
        <v>525</v>
      </c>
      <c r="C216" s="184">
        <v>10</v>
      </c>
      <c r="D216" s="180" t="s">
        <v>215</v>
      </c>
      <c r="E216" s="185" t="s">
        <v>217</v>
      </c>
      <c r="F216" s="185" t="s">
        <v>218</v>
      </c>
      <c r="G216" s="262">
        <f>G217</f>
        <v>476.2</v>
      </c>
      <c r="H216" s="276"/>
    </row>
    <row r="217" spans="1:8" ht="41.25" customHeight="1" x14ac:dyDescent="0.25">
      <c r="A217" s="157" t="s">
        <v>291</v>
      </c>
      <c r="B217" s="249">
        <v>525</v>
      </c>
      <c r="C217" s="182">
        <v>10</v>
      </c>
      <c r="D217" s="178" t="s">
        <v>215</v>
      </c>
      <c r="E217" s="183" t="s">
        <v>267</v>
      </c>
      <c r="F217" s="183" t="s">
        <v>218</v>
      </c>
      <c r="G217" s="225">
        <f>G218</f>
        <v>476.2</v>
      </c>
      <c r="H217" s="276"/>
    </row>
    <row r="218" spans="1:8" ht="40.5" customHeight="1" x14ac:dyDescent="0.25">
      <c r="A218" s="157" t="s">
        <v>323</v>
      </c>
      <c r="B218" s="249">
        <v>525</v>
      </c>
      <c r="C218" s="182">
        <v>10</v>
      </c>
      <c r="D218" s="178" t="s">
        <v>215</v>
      </c>
      <c r="E218" s="183" t="s">
        <v>245</v>
      </c>
      <c r="F218" s="183" t="s">
        <v>218</v>
      </c>
      <c r="G218" s="225">
        <f>G219</f>
        <v>476.2</v>
      </c>
      <c r="H218" s="276"/>
    </row>
    <row r="219" spans="1:8" ht="40.5" customHeight="1" x14ac:dyDescent="0.25">
      <c r="A219" s="157" t="s">
        <v>399</v>
      </c>
      <c r="B219" s="249">
        <v>525</v>
      </c>
      <c r="C219" s="182">
        <v>10</v>
      </c>
      <c r="D219" s="178" t="s">
        <v>215</v>
      </c>
      <c r="E219" s="183" t="s">
        <v>400</v>
      </c>
      <c r="F219" s="183" t="s">
        <v>218</v>
      </c>
      <c r="G219" s="225">
        <f>G220</f>
        <v>476.2</v>
      </c>
      <c r="H219" s="276"/>
    </row>
    <row r="220" spans="1:8" ht="34.5" customHeight="1" x14ac:dyDescent="0.25">
      <c r="A220" s="157" t="s">
        <v>401</v>
      </c>
      <c r="B220" s="249">
        <v>525</v>
      </c>
      <c r="C220" s="182">
        <v>10</v>
      </c>
      <c r="D220" s="178" t="s">
        <v>215</v>
      </c>
      <c r="E220" s="183" t="s">
        <v>400</v>
      </c>
      <c r="F220" s="183">
        <v>312</v>
      </c>
      <c r="G220" s="225">
        <v>476.2</v>
      </c>
      <c r="H220" s="276"/>
    </row>
    <row r="221" spans="1:8" ht="38.25" hidden="1" customHeight="1" x14ac:dyDescent="0.25">
      <c r="A221" s="154" t="s">
        <v>402</v>
      </c>
      <c r="B221" s="244">
        <v>525</v>
      </c>
      <c r="C221" s="184" t="s">
        <v>403</v>
      </c>
      <c r="D221" s="180" t="s">
        <v>215</v>
      </c>
      <c r="E221" s="185" t="s">
        <v>275</v>
      </c>
      <c r="F221" s="185" t="s">
        <v>218</v>
      </c>
      <c r="G221" s="262">
        <f>G222</f>
        <v>0</v>
      </c>
      <c r="H221" s="276"/>
    </row>
    <row r="222" spans="1:8" ht="49.5" hidden="1" customHeight="1" x14ac:dyDescent="0.25">
      <c r="A222" s="157" t="s">
        <v>411</v>
      </c>
      <c r="B222" s="249">
        <v>525</v>
      </c>
      <c r="C222" s="182" t="s">
        <v>403</v>
      </c>
      <c r="D222" s="178" t="s">
        <v>215</v>
      </c>
      <c r="E222" s="183" t="s">
        <v>267</v>
      </c>
      <c r="F222" s="183" t="s">
        <v>218</v>
      </c>
      <c r="G222" s="225">
        <f>G223</f>
        <v>0</v>
      </c>
      <c r="H222" s="276"/>
    </row>
    <row r="223" spans="1:8" ht="53.25" hidden="1" customHeight="1" x14ac:dyDescent="0.25">
      <c r="A223" s="157" t="s">
        <v>436</v>
      </c>
      <c r="B223" s="249">
        <v>525</v>
      </c>
      <c r="C223" s="182" t="s">
        <v>403</v>
      </c>
      <c r="D223" s="178" t="s">
        <v>215</v>
      </c>
      <c r="E223" s="183" t="s">
        <v>245</v>
      </c>
      <c r="F223" s="183" t="s">
        <v>218</v>
      </c>
      <c r="G223" s="225">
        <f>G224</f>
        <v>0</v>
      </c>
      <c r="H223" s="276"/>
    </row>
    <row r="224" spans="1:8" ht="69.75" hidden="1" customHeight="1" x14ac:dyDescent="0.25">
      <c r="A224" s="157" t="s">
        <v>401</v>
      </c>
      <c r="B224" s="249">
        <v>525</v>
      </c>
      <c r="C224" s="182" t="s">
        <v>403</v>
      </c>
      <c r="D224" s="178" t="s">
        <v>215</v>
      </c>
      <c r="E224" s="183" t="s">
        <v>406</v>
      </c>
      <c r="F224" s="183" t="s">
        <v>407</v>
      </c>
      <c r="G224" s="225"/>
      <c r="H224" s="276"/>
    </row>
    <row r="225" spans="1:8" ht="69.75" hidden="1" customHeight="1" x14ac:dyDescent="0.25">
      <c r="A225" s="154" t="s">
        <v>409</v>
      </c>
      <c r="B225" s="244">
        <v>525</v>
      </c>
      <c r="C225" s="184" t="s">
        <v>265</v>
      </c>
      <c r="D225" s="180" t="s">
        <v>216</v>
      </c>
      <c r="E225" s="185" t="s">
        <v>217</v>
      </c>
      <c r="F225" s="184" t="s">
        <v>218</v>
      </c>
      <c r="G225" s="219">
        <f>G226</f>
        <v>0</v>
      </c>
      <c r="H225" s="276"/>
    </row>
    <row r="226" spans="1:8" ht="69" hidden="1" customHeight="1" x14ac:dyDescent="0.25">
      <c r="A226" s="157" t="s">
        <v>410</v>
      </c>
      <c r="B226" s="249">
        <v>525</v>
      </c>
      <c r="C226" s="182" t="s">
        <v>265</v>
      </c>
      <c r="D226" s="178" t="s">
        <v>215</v>
      </c>
      <c r="E226" s="183" t="s">
        <v>217</v>
      </c>
      <c r="F226" s="182" t="s">
        <v>218</v>
      </c>
      <c r="G226" s="217">
        <f>G227</f>
        <v>0</v>
      </c>
      <c r="H226" s="276"/>
    </row>
    <row r="227" spans="1:8" ht="66.75" hidden="1" customHeight="1" x14ac:dyDescent="0.25">
      <c r="A227" s="157" t="s">
        <v>411</v>
      </c>
      <c r="B227" s="249">
        <v>525</v>
      </c>
      <c r="C227" s="182" t="s">
        <v>265</v>
      </c>
      <c r="D227" s="178" t="s">
        <v>215</v>
      </c>
      <c r="E227" s="183" t="s">
        <v>245</v>
      </c>
      <c r="F227" s="182" t="s">
        <v>218</v>
      </c>
      <c r="G227" s="217">
        <f>G228</f>
        <v>0</v>
      </c>
      <c r="H227" s="276"/>
    </row>
    <row r="228" spans="1:8" ht="69.75" hidden="1" customHeight="1" x14ac:dyDescent="0.25">
      <c r="A228" s="157" t="s">
        <v>412</v>
      </c>
      <c r="B228" s="249">
        <v>525</v>
      </c>
      <c r="C228" s="182" t="s">
        <v>265</v>
      </c>
      <c r="D228" s="178" t="s">
        <v>215</v>
      </c>
      <c r="E228" s="183" t="s">
        <v>413</v>
      </c>
      <c r="F228" s="182" t="s">
        <v>218</v>
      </c>
      <c r="G228" s="217">
        <f>G229</f>
        <v>0</v>
      </c>
      <c r="H228" s="276"/>
    </row>
    <row r="229" spans="1:8" ht="0.75" hidden="1" customHeight="1" x14ac:dyDescent="0.25">
      <c r="A229" s="157" t="s">
        <v>270</v>
      </c>
      <c r="B229" s="249">
        <v>525</v>
      </c>
      <c r="C229" s="182" t="s">
        <v>265</v>
      </c>
      <c r="D229" s="178" t="s">
        <v>215</v>
      </c>
      <c r="E229" s="183" t="s">
        <v>414</v>
      </c>
      <c r="F229" s="182" t="s">
        <v>218</v>
      </c>
      <c r="G229" s="217">
        <f>G230</f>
        <v>0</v>
      </c>
      <c r="H229" s="276"/>
    </row>
    <row r="230" spans="1:8" ht="69.75" hidden="1" customHeight="1" x14ac:dyDescent="0.25">
      <c r="A230" s="157" t="s">
        <v>290</v>
      </c>
      <c r="B230" s="249">
        <v>525</v>
      </c>
      <c r="C230" s="182" t="s">
        <v>265</v>
      </c>
      <c r="D230" s="178" t="s">
        <v>215</v>
      </c>
      <c r="E230" s="183" t="s">
        <v>414</v>
      </c>
      <c r="F230" s="182" t="s">
        <v>261</v>
      </c>
      <c r="G230" s="217"/>
      <c r="H230" s="276"/>
    </row>
    <row r="231" spans="1:8" ht="69.75" hidden="1" customHeight="1" x14ac:dyDescent="0.25">
      <c r="A231" s="154" t="s">
        <v>409</v>
      </c>
      <c r="B231" s="249">
        <v>525</v>
      </c>
      <c r="C231" s="184" t="s">
        <v>265</v>
      </c>
      <c r="D231" s="249">
        <v>525</v>
      </c>
      <c r="E231" s="185" t="s">
        <v>217</v>
      </c>
      <c r="F231" s="184" t="s">
        <v>218</v>
      </c>
      <c r="G231" s="219">
        <f>G232</f>
        <v>0</v>
      </c>
      <c r="H231" s="276"/>
    </row>
    <row r="232" spans="1:8" ht="69.75" hidden="1" customHeight="1" x14ac:dyDescent="0.25">
      <c r="A232" s="157" t="s">
        <v>410</v>
      </c>
      <c r="B232" s="249">
        <v>525</v>
      </c>
      <c r="C232" s="182" t="s">
        <v>265</v>
      </c>
      <c r="D232" s="178" t="s">
        <v>215</v>
      </c>
      <c r="E232" s="183" t="s">
        <v>217</v>
      </c>
      <c r="F232" s="182" t="s">
        <v>218</v>
      </c>
      <c r="G232" s="217">
        <f>G233</f>
        <v>0</v>
      </c>
      <c r="H232" s="276"/>
    </row>
    <row r="233" spans="1:8" ht="69.75" hidden="1" customHeight="1" x14ac:dyDescent="0.25">
      <c r="A233" s="157" t="s">
        <v>411</v>
      </c>
      <c r="B233" s="249">
        <v>525</v>
      </c>
      <c r="C233" s="182" t="s">
        <v>265</v>
      </c>
      <c r="D233" s="178" t="s">
        <v>215</v>
      </c>
      <c r="E233" s="183" t="s">
        <v>245</v>
      </c>
      <c r="F233" s="182" t="s">
        <v>218</v>
      </c>
      <c r="G233" s="217">
        <f>G234</f>
        <v>0</v>
      </c>
      <c r="H233" s="276"/>
    </row>
    <row r="234" spans="1:8" ht="69.75" hidden="1" customHeight="1" x14ac:dyDescent="0.25">
      <c r="A234" s="157" t="s">
        <v>412</v>
      </c>
      <c r="B234" s="249">
        <v>525</v>
      </c>
      <c r="C234" s="182" t="s">
        <v>265</v>
      </c>
      <c r="D234" s="178" t="s">
        <v>215</v>
      </c>
      <c r="E234" s="183" t="s">
        <v>413</v>
      </c>
      <c r="F234" s="182" t="s">
        <v>218</v>
      </c>
      <c r="G234" s="217">
        <f>G235</f>
        <v>0</v>
      </c>
      <c r="H234" s="276"/>
    </row>
    <row r="235" spans="1:8" ht="69.75" hidden="1" customHeight="1" x14ac:dyDescent="0.25">
      <c r="A235" s="157" t="s">
        <v>270</v>
      </c>
      <c r="B235" s="249">
        <v>525</v>
      </c>
      <c r="C235" s="182" t="s">
        <v>265</v>
      </c>
      <c r="D235" s="178" t="s">
        <v>215</v>
      </c>
      <c r="E235" s="183" t="s">
        <v>414</v>
      </c>
      <c r="F235" s="182" t="s">
        <v>218</v>
      </c>
      <c r="G235" s="217">
        <f>G236</f>
        <v>0</v>
      </c>
      <c r="H235" s="276"/>
    </row>
    <row r="236" spans="1:8" ht="69.75" hidden="1" customHeight="1" x14ac:dyDescent="0.25">
      <c r="A236" s="157" t="s">
        <v>290</v>
      </c>
      <c r="B236" s="249">
        <v>525</v>
      </c>
      <c r="C236" s="182" t="s">
        <v>265</v>
      </c>
      <c r="D236" s="178" t="s">
        <v>215</v>
      </c>
      <c r="E236" s="183" t="s">
        <v>414</v>
      </c>
      <c r="F236" s="182" t="s">
        <v>261</v>
      </c>
      <c r="G236" s="217">
        <v>0</v>
      </c>
      <c r="H236" s="276"/>
    </row>
    <row r="237" spans="1:8" ht="47.25" x14ac:dyDescent="0.25">
      <c r="A237" s="275" t="s">
        <v>415</v>
      </c>
      <c r="B237" s="244">
        <v>525</v>
      </c>
      <c r="C237" s="277">
        <v>14</v>
      </c>
      <c r="D237" s="278" t="s">
        <v>216</v>
      </c>
      <c r="E237" s="277" t="s">
        <v>217</v>
      </c>
      <c r="F237" s="180" t="s">
        <v>218</v>
      </c>
      <c r="G237" s="279">
        <f>G238</f>
        <v>228</v>
      </c>
      <c r="H237" s="280"/>
    </row>
    <row r="238" spans="1:8" ht="16.5" x14ac:dyDescent="0.25">
      <c r="A238" s="162" t="s">
        <v>416</v>
      </c>
      <c r="B238" s="249">
        <v>525</v>
      </c>
      <c r="C238" s="281">
        <v>14</v>
      </c>
      <c r="D238" s="282" t="s">
        <v>277</v>
      </c>
      <c r="E238" s="281" t="s">
        <v>217</v>
      </c>
      <c r="F238" s="178" t="s">
        <v>218</v>
      </c>
      <c r="G238" s="283">
        <f>G239</f>
        <v>228</v>
      </c>
      <c r="H238" s="280"/>
    </row>
    <row r="239" spans="1:8" ht="16.5" x14ac:dyDescent="0.25">
      <c r="A239" s="162" t="s">
        <v>417</v>
      </c>
      <c r="B239" s="249">
        <v>525</v>
      </c>
      <c r="C239" s="281">
        <v>14</v>
      </c>
      <c r="D239" s="282" t="s">
        <v>277</v>
      </c>
      <c r="E239" s="281" t="s">
        <v>267</v>
      </c>
      <c r="F239" s="178" t="s">
        <v>218</v>
      </c>
      <c r="G239" s="283">
        <v>228</v>
      </c>
      <c r="H239" s="280"/>
    </row>
    <row r="240" spans="1:8" ht="16.5" x14ac:dyDescent="0.25">
      <c r="A240" s="162" t="s">
        <v>323</v>
      </c>
      <c r="B240" s="249">
        <v>525</v>
      </c>
      <c r="C240" s="281">
        <v>14</v>
      </c>
      <c r="D240" s="282" t="s">
        <v>277</v>
      </c>
      <c r="E240" s="281" t="s">
        <v>245</v>
      </c>
      <c r="F240" s="178" t="s">
        <v>218</v>
      </c>
      <c r="G240" s="283">
        <f>G241</f>
        <v>228</v>
      </c>
      <c r="H240" s="280"/>
    </row>
    <row r="241" spans="1:8" ht="78.75" x14ac:dyDescent="0.25">
      <c r="A241" s="162" t="s">
        <v>418</v>
      </c>
      <c r="B241" s="249">
        <v>525</v>
      </c>
      <c r="C241" s="281">
        <v>14</v>
      </c>
      <c r="D241" s="282" t="s">
        <v>277</v>
      </c>
      <c r="E241" s="281" t="s">
        <v>419</v>
      </c>
      <c r="F241" s="178" t="s">
        <v>218</v>
      </c>
      <c r="G241" s="283">
        <v>228</v>
      </c>
      <c r="H241" s="280"/>
    </row>
    <row r="242" spans="1:8" ht="16.5" x14ac:dyDescent="0.25">
      <c r="A242" s="162" t="s">
        <v>420</v>
      </c>
      <c r="B242" s="249">
        <v>525</v>
      </c>
      <c r="C242" s="281">
        <v>14</v>
      </c>
      <c r="D242" s="282" t="s">
        <v>277</v>
      </c>
      <c r="E242" s="281" t="s">
        <v>419</v>
      </c>
      <c r="F242" s="281">
        <v>540</v>
      </c>
      <c r="G242" s="283">
        <v>228</v>
      </c>
      <c r="H242" s="280"/>
    </row>
    <row r="243" spans="1:8" x14ac:dyDescent="0.25">
      <c r="H243" s="280"/>
    </row>
  </sheetData>
  <mergeCells count="2">
    <mergeCell ref="E1:G1"/>
    <mergeCell ref="A2:G2"/>
  </mergeCells>
  <pageMargins left="0.23611111111111099" right="3.9583333333333297E-2" top="0.55138888888888904" bottom="0.55138888888888904" header="0.51180555555555496" footer="0.51180555555555496"/>
  <pageSetup paperSize="9" scale="54" firstPageNumber="223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</vt:i4>
      </vt:variant>
    </vt:vector>
  </HeadingPairs>
  <TitlesOfParts>
    <vt:vector size="35" baseType="lpstr">
      <vt:lpstr>прил 1.</vt:lpstr>
      <vt:lpstr>приложение 2</vt:lpstr>
      <vt:lpstr>Прил. 3</vt:lpstr>
      <vt:lpstr>прил 4.  (2)</vt:lpstr>
      <vt:lpstr>прил 4. 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 15.</vt:lpstr>
      <vt:lpstr>прил.16</vt:lpstr>
      <vt:lpstr>прил.17</vt:lpstr>
      <vt:lpstr>прил.12</vt:lpstr>
      <vt:lpstr>прил.13</vt:lpstr>
      <vt:lpstr>прил.14(1)</vt:lpstr>
      <vt:lpstr>прил.15(1)</vt:lpstr>
      <vt:lpstr>прил.16(1)</vt:lpstr>
      <vt:lpstr>прил.17(1)</vt:lpstr>
      <vt:lpstr>прил.18</vt:lpstr>
      <vt:lpstr>прил.19</vt:lpstr>
      <vt:lpstr>Лист3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44</cp:revision>
  <cp:lastPrinted>2021-12-30T08:05:34Z</cp:lastPrinted>
  <dcterms:created xsi:type="dcterms:W3CDTF">2017-03-29T09:41:28Z</dcterms:created>
  <dcterms:modified xsi:type="dcterms:W3CDTF">2021-12-30T08:06:16Z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